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hseset\Desktop\ZBIRNE ISPLATE\ZBIRNE ISPLATE 2025\"/>
    </mc:Choice>
  </mc:AlternateContent>
  <xr:revisionPtr revIDLastSave="0" documentId="13_ncr:1_{68B55331-B845-41B7-BCAB-69C6B1FF2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IBANJ 2025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B11" i="2"/>
  <c r="B8" i="2"/>
  <c r="B15" i="2"/>
  <c r="B7" i="2"/>
  <c r="B13" i="2"/>
  <c r="B12" i="2"/>
  <c r="B6" i="2"/>
  <c r="B3" i="2"/>
  <c r="B18" i="2"/>
  <c r="B10" i="2"/>
  <c r="B5" i="2"/>
  <c r="B9" i="2"/>
  <c r="B4" i="2"/>
  <c r="B16" i="2"/>
  <c r="B20" i="2"/>
  <c r="B21" i="2" l="1"/>
</calcChain>
</file>

<file path=xl/sharedStrings.xml><?xml version="1.0" encoding="utf-8"?>
<sst xmlns="http://schemas.openxmlformats.org/spreadsheetml/2006/main" count="81" uniqueCount="30">
  <si>
    <t>Plaće za prekovremeni rad</t>
  </si>
  <si>
    <t>Doprinos za obvezno zdravstveno osiguranje</t>
  </si>
  <si>
    <t>Plaće za redovan rad</t>
  </si>
  <si>
    <t>Ostali rashodi za zaposlene</t>
  </si>
  <si>
    <t>Službena putovanja</t>
  </si>
  <si>
    <t>Naknade građanima i kućanstvima u novcu</t>
  </si>
  <si>
    <t>NAZIV ISPLATITELJA</t>
  </si>
  <si>
    <t>IZNOS</t>
  </si>
  <si>
    <t>VALUTA</t>
  </si>
  <si>
    <t>RAZDOBLJE</t>
  </si>
  <si>
    <t>VRSTA RASHODA</t>
  </si>
  <si>
    <t>NAZIV KONTA</t>
  </si>
  <si>
    <t>Ministarstvo kulture i medija</t>
  </si>
  <si>
    <t>EUR</t>
  </si>
  <si>
    <t>Naknade za prijevoz, za rad na terenu</t>
  </si>
  <si>
    <t>Ukupno:</t>
  </si>
  <si>
    <t>Intelektualne i osobne usluge</t>
  </si>
  <si>
    <t>Usluge telefona, pošte i prijevoza</t>
  </si>
  <si>
    <t>Ostali nespomenuti rashodi poslovanja</t>
  </si>
  <si>
    <t>Materijal i dijelovi za tekuće i investicijsko održavanje</t>
  </si>
  <si>
    <t>Doprinosi za mirovinsko osiguranje</t>
  </si>
  <si>
    <t>Energija</t>
  </si>
  <si>
    <t>Zdravstvene i veterinarske usluge</t>
  </si>
  <si>
    <t>Tekuće donacije u novcu</t>
  </si>
  <si>
    <t>Naknade za rad predstavničkih i izvršnihtijela, povjerenstava i slično</t>
  </si>
  <si>
    <t>Reprezentacija</t>
  </si>
  <si>
    <t xml:space="preserve">*Napomena: iznos isplate za Intelektualne i osobne usluge uz neto iznos sadržava uplaćeni porez na dohodak i doprinose za mirovinsko
 i zdravstveno osiguranje
**Napomena: iznos za Naknade građanima i kućanstvima u novcu odnosi se na doprinose za mirovinsko i zdravstveno osiguranje samostalnih umjetnika te na Naknade zaslužnim osobama
***Napomena: iznos za Tekuće donacije u novcu odnosi se na isplate poticaja po javnom pozivu, a uključuje uz neto iznos porez i doprinose
</t>
  </si>
  <si>
    <t>Stručno usavršavanje zaposlenika</t>
  </si>
  <si>
    <t>svibanj 2025.</t>
  </si>
  <si>
    <t>Izvješće o isplatama za svibanj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</si>
</sst>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" fontId="1" fillId="0" borderId="1" xfId="0" applyNumberFormat="1" applyFont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workbookViewId="0">
      <selection activeCell="B20" sqref="B20"/>
    </sheetView>
  </sheetViews>
  <sheetFormatPr defaultRowHeight="15" x14ac:dyDescent="0.25"/>
  <cols>
    <col min="1" max="1" width="30" customWidth="1"/>
    <col min="2" max="2" width="16.5703125" customWidth="1"/>
    <col min="3" max="3" width="10.140625" customWidth="1"/>
    <col min="4" max="4" width="15.140625" customWidth="1"/>
    <col min="5" max="5" width="16.42578125" customWidth="1"/>
    <col min="6" max="6" width="60.85546875" customWidth="1"/>
  </cols>
  <sheetData>
    <row r="1" spans="1:6" ht="30" customHeight="1" x14ac:dyDescent="0.25">
      <c r="A1" s="10" t="s">
        <v>29</v>
      </c>
      <c r="B1" s="10"/>
      <c r="C1" s="10"/>
      <c r="D1" s="10"/>
      <c r="E1" s="10"/>
      <c r="F1" s="10"/>
    </row>
    <row r="2" spans="1:6" ht="32.25" customHeight="1" x14ac:dyDescent="0.25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</row>
    <row r="3" spans="1:6" ht="18.75" customHeight="1" x14ac:dyDescent="0.25">
      <c r="A3" s="2" t="s">
        <v>12</v>
      </c>
      <c r="B3" s="3">
        <f>885876.79+9427.38+6695.73+7299.71+1837.36+2993.38</f>
        <v>914130.35</v>
      </c>
      <c r="C3" s="2" t="s">
        <v>13</v>
      </c>
      <c r="D3" s="8" t="s">
        <v>28</v>
      </c>
      <c r="E3" s="2">
        <v>3111</v>
      </c>
      <c r="F3" s="2" t="s">
        <v>2</v>
      </c>
    </row>
    <row r="4" spans="1:6" ht="20.100000000000001" customHeight="1" x14ac:dyDescent="0.25">
      <c r="A4" s="2" t="s">
        <v>12</v>
      </c>
      <c r="B4" s="3">
        <f>19126.92</f>
        <v>19126.919999999998</v>
      </c>
      <c r="C4" s="2" t="s">
        <v>13</v>
      </c>
      <c r="D4" s="8" t="s">
        <v>28</v>
      </c>
      <c r="E4" s="2">
        <v>3113</v>
      </c>
      <c r="F4" s="2" t="s">
        <v>0</v>
      </c>
    </row>
    <row r="5" spans="1:6" ht="20.100000000000001" customHeight="1" x14ac:dyDescent="0.25">
      <c r="A5" s="2" t="s">
        <v>12</v>
      </c>
      <c r="B5" s="3">
        <f>1874.87+388.05</f>
        <v>2262.92</v>
      </c>
      <c r="C5" s="2" t="s">
        <v>13</v>
      </c>
      <c r="D5" s="8" t="s">
        <v>28</v>
      </c>
      <c r="E5" s="2">
        <v>3131</v>
      </c>
      <c r="F5" s="2" t="s">
        <v>20</v>
      </c>
    </row>
    <row r="6" spans="1:6" ht="20.100000000000001" customHeight="1" x14ac:dyDescent="0.25">
      <c r="A6" s="2" t="s">
        <v>12</v>
      </c>
      <c r="B6" s="3">
        <f>151340.69+1104.8+493.91</f>
        <v>152939.4</v>
      </c>
      <c r="C6" s="2" t="s">
        <v>13</v>
      </c>
      <c r="D6" s="8" t="s">
        <v>28</v>
      </c>
      <c r="E6" s="2">
        <v>3132</v>
      </c>
      <c r="F6" s="2" t="s">
        <v>1</v>
      </c>
    </row>
    <row r="7" spans="1:6" ht="20.100000000000001" customHeight="1" x14ac:dyDescent="0.25">
      <c r="A7" s="2" t="s">
        <v>12</v>
      </c>
      <c r="B7" s="3">
        <f>804.26+6742.24+603.91+2468.74</f>
        <v>10619.15</v>
      </c>
      <c r="C7" s="2" t="s">
        <v>13</v>
      </c>
      <c r="D7" s="8" t="s">
        <v>28</v>
      </c>
      <c r="E7" s="2">
        <v>3121</v>
      </c>
      <c r="F7" s="2" t="s">
        <v>3</v>
      </c>
    </row>
    <row r="8" spans="1:6" ht="20.100000000000001" customHeight="1" x14ac:dyDescent="0.25">
      <c r="A8" s="2" t="s">
        <v>12</v>
      </c>
      <c r="B8" s="3">
        <f>994.29+1327.2+546.56+480+887.22+1439.8+1151.76+3529.53+1712.1</f>
        <v>12068.460000000001</v>
      </c>
      <c r="C8" s="2" t="s">
        <v>13</v>
      </c>
      <c r="D8" s="8" t="s">
        <v>28</v>
      </c>
      <c r="E8" s="2">
        <v>3211</v>
      </c>
      <c r="F8" s="2" t="s">
        <v>4</v>
      </c>
    </row>
    <row r="9" spans="1:6" ht="20.100000000000001" customHeight="1" x14ac:dyDescent="0.25">
      <c r="A9" s="2" t="s">
        <v>12</v>
      </c>
      <c r="B9" s="3">
        <f>99.54+22588.01+76.98</f>
        <v>22764.53</v>
      </c>
      <c r="C9" s="2" t="s">
        <v>13</v>
      </c>
      <c r="D9" s="8" t="s">
        <v>28</v>
      </c>
      <c r="E9" s="2">
        <v>3212</v>
      </c>
      <c r="F9" s="2" t="s">
        <v>14</v>
      </c>
    </row>
    <row r="10" spans="1:6" ht="20.100000000000001" customHeight="1" x14ac:dyDescent="0.25">
      <c r="A10" s="2" t="s">
        <v>12</v>
      </c>
      <c r="B10" s="3">
        <f>222.29</f>
        <v>222.29</v>
      </c>
      <c r="C10" s="2" t="s">
        <v>13</v>
      </c>
      <c r="D10" s="8" t="s">
        <v>28</v>
      </c>
      <c r="E10" s="2">
        <v>3213</v>
      </c>
      <c r="F10" s="2" t="s">
        <v>27</v>
      </c>
    </row>
    <row r="11" spans="1:6" ht="20.100000000000001" customHeight="1" x14ac:dyDescent="0.25">
      <c r="A11" s="2" t="s">
        <v>12</v>
      </c>
      <c r="B11" s="3">
        <f>79.61+81.85+65.61</f>
        <v>227.07</v>
      </c>
      <c r="C11" s="2" t="s">
        <v>13</v>
      </c>
      <c r="D11" s="8" t="s">
        <v>28</v>
      </c>
      <c r="E11" s="2">
        <v>3223</v>
      </c>
      <c r="F11" s="2" t="s">
        <v>21</v>
      </c>
    </row>
    <row r="12" spans="1:6" ht="20.100000000000001" customHeight="1" x14ac:dyDescent="0.25">
      <c r="A12" s="2" t="s">
        <v>12</v>
      </c>
      <c r="B12" s="3">
        <f>25.21+23.19</f>
        <v>48.400000000000006</v>
      </c>
      <c r="C12" s="2" t="s">
        <v>13</v>
      </c>
      <c r="D12" s="8" t="s">
        <v>28</v>
      </c>
      <c r="E12" s="2">
        <v>3224</v>
      </c>
      <c r="F12" s="2" t="s">
        <v>19</v>
      </c>
    </row>
    <row r="13" spans="1:6" ht="20.100000000000001" customHeight="1" x14ac:dyDescent="0.25">
      <c r="A13" s="2" t="s">
        <v>12</v>
      </c>
      <c r="B13" s="3">
        <f>4+25+0.8+185.2</f>
        <v>215</v>
      </c>
      <c r="C13" s="2" t="s">
        <v>13</v>
      </c>
      <c r="D13" s="8" t="s">
        <v>28</v>
      </c>
      <c r="E13" s="2">
        <v>3231</v>
      </c>
      <c r="F13" s="2" t="s">
        <v>17</v>
      </c>
    </row>
    <row r="14" spans="1:6" ht="20.100000000000001" customHeight="1" x14ac:dyDescent="0.25">
      <c r="A14" s="2" t="s">
        <v>12</v>
      </c>
      <c r="B14" s="3"/>
      <c r="C14" s="2" t="s">
        <v>13</v>
      </c>
      <c r="D14" s="8" t="s">
        <v>28</v>
      </c>
      <c r="E14" s="2">
        <v>3236</v>
      </c>
      <c r="F14" s="2" t="s">
        <v>22</v>
      </c>
    </row>
    <row r="15" spans="1:6" ht="20.100000000000001" customHeight="1" x14ac:dyDescent="0.25">
      <c r="A15" s="2" t="s">
        <v>12</v>
      </c>
      <c r="B15" s="3">
        <f>78.54+15579.72+1706.35+804.36+1442.64+1163.42+1830.45+93.07+78.54</f>
        <v>22777.09</v>
      </c>
      <c r="C15" s="2" t="s">
        <v>13</v>
      </c>
      <c r="D15" s="8" t="s">
        <v>28</v>
      </c>
      <c r="E15" s="2">
        <v>3237</v>
      </c>
      <c r="F15" s="2" t="s">
        <v>16</v>
      </c>
    </row>
    <row r="16" spans="1:6" ht="20.100000000000001" customHeight="1" x14ac:dyDescent="0.25">
      <c r="A16" s="2" t="s">
        <v>12</v>
      </c>
      <c r="B16" s="3">
        <f>859.41+40.8</f>
        <v>900.20999999999992</v>
      </c>
      <c r="C16" s="2" t="s">
        <v>13</v>
      </c>
      <c r="D16" s="8" t="s">
        <v>28</v>
      </c>
      <c r="E16" s="2">
        <v>3291</v>
      </c>
      <c r="F16" s="2" t="s">
        <v>24</v>
      </c>
    </row>
    <row r="17" spans="1:6" ht="20.100000000000001" customHeight="1" x14ac:dyDescent="0.25">
      <c r="A17" s="2" t="s">
        <v>12</v>
      </c>
      <c r="B17" s="3"/>
      <c r="C17" s="2" t="s">
        <v>13</v>
      </c>
      <c r="D17" s="8" t="s">
        <v>28</v>
      </c>
      <c r="E17" s="2">
        <v>3293</v>
      </c>
      <c r="F17" s="2" t="s">
        <v>25</v>
      </c>
    </row>
    <row r="18" spans="1:6" ht="20.100000000000001" customHeight="1" x14ac:dyDescent="0.25">
      <c r="A18" s="2" t="s">
        <v>12</v>
      </c>
      <c r="B18" s="3">
        <f>20.46+48.75</f>
        <v>69.210000000000008</v>
      </c>
      <c r="C18" s="2" t="s">
        <v>13</v>
      </c>
      <c r="D18" s="8" t="s">
        <v>28</v>
      </c>
      <c r="E18" s="2">
        <v>3299</v>
      </c>
      <c r="F18" s="2" t="s">
        <v>18</v>
      </c>
    </row>
    <row r="19" spans="1:6" ht="20.100000000000001" customHeight="1" x14ac:dyDescent="0.25">
      <c r="A19" s="2" t="s">
        <v>12</v>
      </c>
      <c r="B19" s="3">
        <f>83871.68+5093.27+479389.63+443416.49+138249.72</f>
        <v>1150020.79</v>
      </c>
      <c r="C19" s="2" t="s">
        <v>13</v>
      </c>
      <c r="D19" s="8" t="s">
        <v>28</v>
      </c>
      <c r="E19" s="2">
        <v>3721</v>
      </c>
      <c r="F19" s="2" t="s">
        <v>5</v>
      </c>
    </row>
    <row r="20" spans="1:6" ht="20.100000000000001" customHeight="1" x14ac:dyDescent="0.25">
      <c r="A20" s="2" t="s">
        <v>12</v>
      </c>
      <c r="B20" s="3">
        <f>94801.14</f>
        <v>94801.14</v>
      </c>
      <c r="C20" s="2" t="s">
        <v>13</v>
      </c>
      <c r="D20" s="8" t="s">
        <v>28</v>
      </c>
      <c r="E20" s="2">
        <v>3811</v>
      </c>
      <c r="F20" s="2" t="s">
        <v>23</v>
      </c>
    </row>
    <row r="21" spans="1:6" ht="20.100000000000001" customHeight="1" x14ac:dyDescent="0.25">
      <c r="A21" s="2" t="s">
        <v>15</v>
      </c>
      <c r="B21" s="6">
        <f>SUM(B3:B20)</f>
        <v>2403192.9300000002</v>
      </c>
      <c r="C21" s="2"/>
      <c r="D21" s="5"/>
      <c r="E21" s="2"/>
      <c r="F21" s="2"/>
    </row>
    <row r="22" spans="1:6" ht="20.100000000000001" customHeight="1" x14ac:dyDescent="0.25">
      <c r="B22" s="1"/>
      <c r="D22" s="4"/>
    </row>
    <row r="23" spans="1:6" ht="20.100000000000001" customHeight="1" x14ac:dyDescent="0.25">
      <c r="A23" s="9" t="s">
        <v>26</v>
      </c>
      <c r="B23" s="9"/>
      <c r="C23" s="9"/>
      <c r="D23" s="9"/>
      <c r="E23" s="9"/>
      <c r="F23" s="9"/>
    </row>
    <row r="24" spans="1:6" ht="20.100000000000001" customHeight="1" x14ac:dyDescent="0.25">
      <c r="A24" s="9"/>
      <c r="B24" s="9"/>
      <c r="C24" s="9"/>
      <c r="D24" s="9"/>
      <c r="E24" s="9"/>
      <c r="F24" s="9"/>
    </row>
    <row r="25" spans="1:6" x14ac:dyDescent="0.25">
      <c r="A25" s="9"/>
      <c r="B25" s="9"/>
      <c r="C25" s="9"/>
      <c r="D25" s="9"/>
      <c r="E25" s="9"/>
      <c r="F25" s="9"/>
    </row>
    <row r="26" spans="1:6" ht="66.75" customHeight="1" x14ac:dyDescent="0.25">
      <c r="A26" s="9"/>
      <c r="B26" s="9"/>
      <c r="C26" s="9"/>
      <c r="D26" s="9"/>
      <c r="E26" s="9"/>
      <c r="F26" s="9"/>
    </row>
  </sheetData>
  <mergeCells count="2">
    <mergeCell ref="A23:F26"/>
    <mergeCell ref="A1:F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Merlina Hegel Šešet</dc:creator>
  <cp:lastModifiedBy>Merlina Hegel Šešet</cp:lastModifiedBy>
  <cp:lastPrinted>2025-05-02T09:32:04Z</cp:lastPrinted>
  <dcterms:created xsi:type="dcterms:W3CDTF">2024-02-15T09:57:23Z</dcterms:created>
  <dcterms:modified xsi:type="dcterms:W3CDTF">2025-06-03T12:43:52Z</dcterms:modified>
</cp:coreProperties>
</file>