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mhseset\Desktop\ZBIRNE ISPLATE\ZBIRNE ISPLATE 2025\"/>
    </mc:Choice>
  </mc:AlternateContent>
  <xr:revisionPtr revIDLastSave="0" documentId="13_ncr:1_{DC5D3CDC-6F38-41F5-BC2B-984A5CFA67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UDENI 2025.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" l="1"/>
  <c r="B9" i="2"/>
  <c r="B13" i="2"/>
  <c r="B11" i="2"/>
  <c r="B8" i="2"/>
  <c r="B12" i="2"/>
  <c r="B21" i="2"/>
  <c r="B15" i="2"/>
  <c r="B16" i="2"/>
  <c r="B19" i="2"/>
  <c r="B18" i="2"/>
  <c r="B10" i="2"/>
  <c r="B17" i="2"/>
  <c r="B22" i="2"/>
  <c r="B6" i="2"/>
  <c r="B4" i="2"/>
  <c r="B3" i="2"/>
  <c r="B20" i="2"/>
  <c r="B14" i="2"/>
  <c r="B5" i="2"/>
  <c r="B23" i="2" l="1"/>
</calcChain>
</file>

<file path=xl/sharedStrings.xml><?xml version="1.0" encoding="utf-8"?>
<sst xmlns="http://schemas.openxmlformats.org/spreadsheetml/2006/main" count="89" uniqueCount="32">
  <si>
    <t>Plaće za prekovremeni rad</t>
  </si>
  <si>
    <t>Doprinos za obvezno zdravstveno osiguranje</t>
  </si>
  <si>
    <t>Plaće za redovan rad</t>
  </si>
  <si>
    <t>Ostali rashodi za zaposlene</t>
  </si>
  <si>
    <t>Službena putovanja</t>
  </si>
  <si>
    <t>Naknade građanima i kućanstvima u novcu</t>
  </si>
  <si>
    <t>NAZIV ISPLATITELJA</t>
  </si>
  <si>
    <t>IZNOS</t>
  </si>
  <si>
    <t>VALUTA</t>
  </si>
  <si>
    <t>RAZDOBLJE</t>
  </si>
  <si>
    <t>VRSTA RASHODA</t>
  </si>
  <si>
    <t>NAZIV KONTA</t>
  </si>
  <si>
    <t>Ministarstvo kulture i medija</t>
  </si>
  <si>
    <t>EUR</t>
  </si>
  <si>
    <t>Naknade za prijevoz, za rad na terenu</t>
  </si>
  <si>
    <t>Ukupno:</t>
  </si>
  <si>
    <t>Intelektualne i osobne usluge</t>
  </si>
  <si>
    <t>Usluge telefona, pošte i prijevoza</t>
  </si>
  <si>
    <t>Doprinosi za mirovinsko osiguranje</t>
  </si>
  <si>
    <t>Tekuće donacije u novcu</t>
  </si>
  <si>
    <t>Naknade za rad predstavničkih i izvršnihtijela, povjerenstava i slično</t>
  </si>
  <si>
    <t xml:space="preserve">*Napomena: iznos isplate za Intelektualne i osobne usluge uz neto iznos sadržava uplaćeni porez na dohodak i doprinose za mirovinsko
 i zdravstveno osiguranje
**Napomena: iznos za Naknade građanima i kućanstvima u novcu odnosi se na doprinose za mirovinsko i zdravstveno osiguranje samostalnih umjetnika te na Naknade zaslužnim osobama
***Napomena: iznos za Tekuće donacije u novcu odnosi se na isplate poticaja po javnom pozivu, a uključuje uz neto iznos porez i doprinose
</t>
  </si>
  <si>
    <t>Usluge tekućeg i investicijskog održavanja</t>
  </si>
  <si>
    <t>Reprezentacija</t>
  </si>
  <si>
    <t>Uredski materijal i ostali materijalni rashodi</t>
  </si>
  <si>
    <t>studeni 2025.</t>
  </si>
  <si>
    <t>Izvješće o isplatama za studeni 2025.</t>
  </si>
  <si>
    <t>Zatezne kamate</t>
  </si>
  <si>
    <t>Materijal i dijelovi za tekuće i investicijsko održavanje</t>
  </si>
  <si>
    <t>Ostali nespomenuti rashodi poslovanja</t>
  </si>
  <si>
    <t>Ostale usluge</t>
  </si>
  <si>
    <t>Energija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</si>
</sst>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;@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164" fontId="0" fillId="0" borderId="0" xfId="0" applyNumberFormat="1"/>
    <xf numFmtId="164" fontId="0" fillId="0" borderId="1" xfId="0" applyNumberFormat="1" applyBorder="1"/>
    <xf numFmtId="4" fontId="1" fillId="0" borderId="1" xfId="0" applyNumberFormat="1" applyFont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0" xfId="0" applyAlignment="1">
      <alignment horizontal="left" vertical="top" wrapText="1"/>
    </xf>
    <xf numFmtId="0" fontId="1" fillId="3" borderId="2" xfId="0" applyFont="1" applyFill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topLeftCell="A2" workbookViewId="0">
      <selection activeCell="J25" sqref="J25"/>
    </sheetView>
  </sheetViews>
  <sheetFormatPr defaultRowHeight="15" x14ac:dyDescent="0.25"/>
  <cols>
    <col min="1" max="1" width="30" customWidth="1"/>
    <col min="2" max="2" width="16.5703125" customWidth="1"/>
    <col min="3" max="3" width="10.140625" customWidth="1"/>
    <col min="4" max="4" width="15.140625" customWidth="1"/>
    <col min="5" max="5" width="16.42578125" customWidth="1"/>
    <col min="6" max="6" width="60.85546875" customWidth="1"/>
  </cols>
  <sheetData>
    <row r="1" spans="1:6" ht="30" customHeight="1" x14ac:dyDescent="0.25">
      <c r="A1" s="10" t="s">
        <v>26</v>
      </c>
      <c r="B1" s="10"/>
      <c r="C1" s="10"/>
      <c r="D1" s="10"/>
      <c r="E1" s="10"/>
      <c r="F1" s="10"/>
    </row>
    <row r="2" spans="1:6" ht="32.25" customHeight="1" x14ac:dyDescent="0.25">
      <c r="A2" s="7" t="s">
        <v>6</v>
      </c>
      <c r="B2" s="7" t="s">
        <v>7</v>
      </c>
      <c r="C2" s="7" t="s">
        <v>8</v>
      </c>
      <c r="D2" s="7" t="s">
        <v>9</v>
      </c>
      <c r="E2" s="7" t="s">
        <v>10</v>
      </c>
      <c r="F2" s="7" t="s">
        <v>11</v>
      </c>
    </row>
    <row r="3" spans="1:6" ht="18.75" customHeight="1" x14ac:dyDescent="0.25">
      <c r="A3" s="2" t="s">
        <v>12</v>
      </c>
      <c r="B3" s="3">
        <f>953256.56+1627.89+6026.42+5693.21+1831.74+440.03+366.09</f>
        <v>969241.94000000006</v>
      </c>
      <c r="C3" s="2" t="s">
        <v>13</v>
      </c>
      <c r="D3" s="8" t="s">
        <v>25</v>
      </c>
      <c r="E3" s="2">
        <v>3111</v>
      </c>
      <c r="F3" s="2" t="s">
        <v>2</v>
      </c>
    </row>
    <row r="4" spans="1:6" ht="20.100000000000001" customHeight="1" x14ac:dyDescent="0.25">
      <c r="A4" s="2" t="s">
        <v>12</v>
      </c>
      <c r="B4" s="3">
        <f>23323.92+1262.27</f>
        <v>24586.19</v>
      </c>
      <c r="C4" s="2" t="s">
        <v>13</v>
      </c>
      <c r="D4" s="8" t="s">
        <v>25</v>
      </c>
      <c r="E4" s="2">
        <v>3113</v>
      </c>
      <c r="F4" s="2" t="s">
        <v>0</v>
      </c>
    </row>
    <row r="5" spans="1:6" ht="20.100000000000001" customHeight="1" x14ac:dyDescent="0.25">
      <c r="A5" s="2" t="s">
        <v>12</v>
      </c>
      <c r="B5" s="3">
        <f>1939.46</f>
        <v>1939.46</v>
      </c>
      <c r="C5" s="2" t="s">
        <v>13</v>
      </c>
      <c r="D5" s="8" t="s">
        <v>25</v>
      </c>
      <c r="E5" s="2">
        <v>3131</v>
      </c>
      <c r="F5" s="2" t="s">
        <v>18</v>
      </c>
    </row>
    <row r="6" spans="1:6" ht="20.100000000000001" customHeight="1" x14ac:dyDescent="0.25">
      <c r="A6" s="2" t="s">
        <v>12</v>
      </c>
      <c r="B6" s="3">
        <f>162156.71+994.36+401.53+217.54+268.68</f>
        <v>164038.81999999998</v>
      </c>
      <c r="C6" s="2" t="s">
        <v>13</v>
      </c>
      <c r="D6" s="8" t="s">
        <v>25</v>
      </c>
      <c r="E6" s="2">
        <v>3132</v>
      </c>
      <c r="F6" s="2" t="s">
        <v>1</v>
      </c>
    </row>
    <row r="7" spans="1:6" ht="20.100000000000001" customHeight="1" x14ac:dyDescent="0.25">
      <c r="A7" s="2" t="s">
        <v>12</v>
      </c>
      <c r="B7" s="3">
        <f>2217.64+220.72+2011.85+3414.27+220.72</f>
        <v>8085.2</v>
      </c>
      <c r="C7" s="2" t="s">
        <v>13</v>
      </c>
      <c r="D7" s="8" t="s">
        <v>25</v>
      </c>
      <c r="E7" s="2">
        <v>3121</v>
      </c>
      <c r="F7" s="2" t="s">
        <v>3</v>
      </c>
    </row>
    <row r="8" spans="1:6" ht="20.100000000000001" customHeight="1" x14ac:dyDescent="0.25">
      <c r="A8" s="2" t="s">
        <v>12</v>
      </c>
      <c r="B8" s="3">
        <f>599.77+466.5+270+402.8+76.2+20.1+315+540+174.06+27.4+450+374.02+7+225+524.98+47.93+1271.04+81.89+5+98.4+4.62+557.6+26.18+405+64.9+375+170+210+23.7+28+210+270+400+75.4+14.4+120+360+300+484.17+51.2+568.89+21.28</f>
        <v>10717.43</v>
      </c>
      <c r="C8" s="2" t="s">
        <v>13</v>
      </c>
      <c r="D8" s="8" t="s">
        <v>25</v>
      </c>
      <c r="E8" s="2">
        <v>3211</v>
      </c>
      <c r="F8" s="2" t="s">
        <v>4</v>
      </c>
    </row>
    <row r="9" spans="1:6" ht="20.100000000000001" customHeight="1" x14ac:dyDescent="0.25">
      <c r="A9" s="2" t="s">
        <v>12</v>
      </c>
      <c r="B9" s="3">
        <f>99.54+23888.24+76.98+75.47</f>
        <v>24140.230000000003</v>
      </c>
      <c r="C9" s="2" t="s">
        <v>13</v>
      </c>
      <c r="D9" s="8" t="s">
        <v>25</v>
      </c>
      <c r="E9" s="2">
        <v>3212</v>
      </c>
      <c r="F9" s="2" t="s">
        <v>14</v>
      </c>
    </row>
    <row r="10" spans="1:6" ht="20.100000000000001" customHeight="1" x14ac:dyDescent="0.25">
      <c r="A10" s="2" t="s">
        <v>12</v>
      </c>
      <c r="B10" s="3">
        <f>6.56</f>
        <v>6.56</v>
      </c>
      <c r="C10" s="2" t="s">
        <v>13</v>
      </c>
      <c r="D10" s="8" t="s">
        <v>25</v>
      </c>
      <c r="E10" s="2">
        <v>3221</v>
      </c>
      <c r="F10" s="2" t="s">
        <v>24</v>
      </c>
    </row>
    <row r="11" spans="1:6" ht="20.100000000000001" customHeight="1" x14ac:dyDescent="0.25">
      <c r="A11" s="2" t="s">
        <v>12</v>
      </c>
      <c r="B11" s="3">
        <f>119.14</f>
        <v>119.14</v>
      </c>
      <c r="C11" s="2" t="s">
        <v>13</v>
      </c>
      <c r="D11" s="8" t="s">
        <v>25</v>
      </c>
      <c r="E11" s="2">
        <v>3223</v>
      </c>
      <c r="F11" s="2" t="s">
        <v>31</v>
      </c>
    </row>
    <row r="12" spans="1:6" ht="20.100000000000001" customHeight="1" x14ac:dyDescent="0.25">
      <c r="A12" s="2" t="s">
        <v>12</v>
      </c>
      <c r="B12" s="3">
        <f>11.98+14.38</f>
        <v>26.36</v>
      </c>
      <c r="C12" s="2" t="s">
        <v>13</v>
      </c>
      <c r="D12" s="8" t="s">
        <v>25</v>
      </c>
      <c r="E12" s="2">
        <v>3224</v>
      </c>
      <c r="F12" s="2" t="s">
        <v>28</v>
      </c>
    </row>
    <row r="13" spans="1:6" ht="20.100000000000001" customHeight="1" x14ac:dyDescent="0.25">
      <c r="A13" s="2" t="s">
        <v>12</v>
      </c>
      <c r="B13" s="3">
        <f>15.6+73.6</f>
        <v>89.199999999999989</v>
      </c>
      <c r="C13" s="2" t="s">
        <v>13</v>
      </c>
      <c r="D13" s="8" t="s">
        <v>25</v>
      </c>
      <c r="E13" s="2">
        <v>3231</v>
      </c>
      <c r="F13" s="2" t="s">
        <v>17</v>
      </c>
    </row>
    <row r="14" spans="1:6" ht="20.100000000000001" customHeight="1" x14ac:dyDescent="0.25">
      <c r="A14" s="2" t="s">
        <v>12</v>
      </c>
      <c r="B14" s="3">
        <f>23</f>
        <v>23</v>
      </c>
      <c r="C14" s="2" t="s">
        <v>13</v>
      </c>
      <c r="D14" s="8" t="s">
        <v>25</v>
      </c>
      <c r="E14" s="2">
        <v>3232</v>
      </c>
      <c r="F14" s="2" t="s">
        <v>22</v>
      </c>
    </row>
    <row r="15" spans="1:6" ht="20.100000000000001" customHeight="1" x14ac:dyDescent="0.25">
      <c r="A15" s="2" t="s">
        <v>12</v>
      </c>
      <c r="B15" s="3">
        <f>13467.91+305.66+327.27+465.37+58.91+2016.59+322.22+523.64+1642.36+731.83+1309.09</f>
        <v>21170.850000000002</v>
      </c>
      <c r="C15" s="2" t="s">
        <v>13</v>
      </c>
      <c r="D15" s="8" t="s">
        <v>25</v>
      </c>
      <c r="E15" s="2">
        <v>3237</v>
      </c>
      <c r="F15" s="2" t="s">
        <v>16</v>
      </c>
    </row>
    <row r="16" spans="1:6" ht="20.100000000000001" customHeight="1" x14ac:dyDescent="0.25">
      <c r="A16" s="2" t="s">
        <v>12</v>
      </c>
      <c r="B16" s="3">
        <f>13.64</f>
        <v>13.64</v>
      </c>
      <c r="C16" s="2" t="s">
        <v>13</v>
      </c>
      <c r="D16" s="8" t="s">
        <v>25</v>
      </c>
      <c r="E16" s="2">
        <v>3239</v>
      </c>
      <c r="F16" s="2" t="s">
        <v>30</v>
      </c>
    </row>
    <row r="17" spans="1:6" ht="20.100000000000001" customHeight="1" x14ac:dyDescent="0.25">
      <c r="A17" s="2" t="s">
        <v>12</v>
      </c>
      <c r="B17" s="3">
        <f>236.29+476.87+45</f>
        <v>758.16</v>
      </c>
      <c r="C17" s="2" t="s">
        <v>13</v>
      </c>
      <c r="D17" s="8" t="s">
        <v>25</v>
      </c>
      <c r="E17" s="2">
        <v>3291</v>
      </c>
      <c r="F17" s="2" t="s">
        <v>20</v>
      </c>
    </row>
    <row r="18" spans="1:6" ht="20.100000000000001" customHeight="1" x14ac:dyDescent="0.25">
      <c r="A18" s="2" t="s">
        <v>12</v>
      </c>
      <c r="B18" s="3">
        <f>4.95+17</f>
        <v>21.95</v>
      </c>
      <c r="C18" s="2" t="s">
        <v>13</v>
      </c>
      <c r="D18" s="8" t="s">
        <v>25</v>
      </c>
      <c r="E18" s="2">
        <v>3293</v>
      </c>
      <c r="F18" s="2" t="s">
        <v>23</v>
      </c>
    </row>
    <row r="19" spans="1:6" ht="20.100000000000001" customHeight="1" x14ac:dyDescent="0.25">
      <c r="A19" s="2" t="s">
        <v>12</v>
      </c>
      <c r="B19" s="3">
        <f>20.79</f>
        <v>20.79</v>
      </c>
      <c r="C19" s="2" t="s">
        <v>13</v>
      </c>
      <c r="D19" s="8" t="s">
        <v>25</v>
      </c>
      <c r="E19" s="2">
        <v>3299</v>
      </c>
      <c r="F19" s="2" t="s">
        <v>29</v>
      </c>
    </row>
    <row r="20" spans="1:6" ht="20.100000000000001" customHeight="1" x14ac:dyDescent="0.25">
      <c r="A20" s="2" t="s">
        <v>12</v>
      </c>
      <c r="B20" s="3">
        <f>0.07</f>
        <v>7.0000000000000007E-2</v>
      </c>
      <c r="C20" s="2" t="s">
        <v>13</v>
      </c>
      <c r="D20" s="8" t="s">
        <v>25</v>
      </c>
      <c r="E20" s="2">
        <v>3433</v>
      </c>
      <c r="F20" s="2" t="s">
        <v>27</v>
      </c>
    </row>
    <row r="21" spans="1:6" ht="20.100000000000001" customHeight="1" x14ac:dyDescent="0.25">
      <c r="A21" s="2" t="s">
        <v>12</v>
      </c>
      <c r="B21" s="3">
        <f>84888.63+4807.77+464361.85+430237.02+134813.34</f>
        <v>1119108.6100000001</v>
      </c>
      <c r="C21" s="2" t="s">
        <v>13</v>
      </c>
      <c r="D21" s="8" t="s">
        <v>25</v>
      </c>
      <c r="E21" s="2">
        <v>3721</v>
      </c>
      <c r="F21" s="2" t="s">
        <v>5</v>
      </c>
    </row>
    <row r="22" spans="1:6" ht="20.100000000000001" customHeight="1" x14ac:dyDescent="0.25">
      <c r="A22" s="2" t="s">
        <v>12</v>
      </c>
      <c r="B22" s="3">
        <f>128801.52+140068.07+8834.9</f>
        <v>277704.49000000005</v>
      </c>
      <c r="C22" s="2" t="s">
        <v>13</v>
      </c>
      <c r="D22" s="8" t="s">
        <v>25</v>
      </c>
      <c r="E22" s="2">
        <v>3811</v>
      </c>
      <c r="F22" s="2" t="s">
        <v>19</v>
      </c>
    </row>
    <row r="23" spans="1:6" ht="20.100000000000001" customHeight="1" x14ac:dyDescent="0.25">
      <c r="A23" s="2" t="s">
        <v>15</v>
      </c>
      <c r="B23" s="6">
        <f>SUM(B3:B22)</f>
        <v>2621812.09</v>
      </c>
      <c r="C23" s="2"/>
      <c r="D23" s="5"/>
      <c r="E23" s="2"/>
      <c r="F23" s="2"/>
    </row>
    <row r="24" spans="1:6" ht="20.100000000000001" customHeight="1" x14ac:dyDescent="0.25">
      <c r="B24" s="1"/>
      <c r="D24" s="4"/>
    </row>
    <row r="25" spans="1:6" ht="20.100000000000001" customHeight="1" x14ac:dyDescent="0.25">
      <c r="A25" s="9" t="s">
        <v>21</v>
      </c>
      <c r="B25" s="9"/>
      <c r="C25" s="9"/>
      <c r="D25" s="9"/>
      <c r="E25" s="9"/>
      <c r="F25" s="9"/>
    </row>
    <row r="26" spans="1:6" ht="20.100000000000001" customHeight="1" x14ac:dyDescent="0.25">
      <c r="A26" s="9"/>
      <c r="B26" s="9"/>
      <c r="C26" s="9"/>
      <c r="D26" s="9"/>
      <c r="E26" s="9"/>
      <c r="F26" s="9"/>
    </row>
    <row r="27" spans="1:6" x14ac:dyDescent="0.25">
      <c r="A27" s="9"/>
      <c r="B27" s="9"/>
      <c r="C27" s="9"/>
      <c r="D27" s="9"/>
      <c r="E27" s="9"/>
      <c r="F27" s="9"/>
    </row>
    <row r="28" spans="1:6" ht="66.75" customHeight="1" x14ac:dyDescent="0.25">
      <c r="A28" s="9"/>
      <c r="B28" s="9"/>
      <c r="C28" s="9"/>
      <c r="D28" s="9"/>
      <c r="E28" s="9"/>
      <c r="F28" s="9"/>
    </row>
  </sheetData>
  <mergeCells count="2">
    <mergeCell ref="A25:F28"/>
    <mergeCell ref="A1:F1"/>
  </mergeCells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 2025.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Merlina Hegel Šešet</dc:creator>
  <cp:lastModifiedBy>Merlina Hegel Šešet</cp:lastModifiedBy>
  <cp:lastPrinted>2025-08-06T14:10:56Z</cp:lastPrinted>
  <dcterms:created xsi:type="dcterms:W3CDTF">2024-02-15T09:57:23Z</dcterms:created>
  <dcterms:modified xsi:type="dcterms:W3CDTF">2025-12-03T08:13:24Z</dcterms:modified>
</cp:coreProperties>
</file>