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hseset\Desktop\ZBIRNE ISPLATE\ZBIRNE ISPLATE 2025\"/>
    </mc:Choice>
  </mc:AlternateContent>
  <xr:revisionPtr revIDLastSave="0" documentId="13_ncr:1_{F0F38E41-BF1C-44D8-A605-84B618540E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OVOZ 2025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1" i="2"/>
  <c r="B8" i="2"/>
  <c r="B17" i="2"/>
  <c r="B13" i="2"/>
  <c r="B10" i="2"/>
  <c r="B7" i="2"/>
  <c r="B14" i="2"/>
  <c r="B6" i="2"/>
  <c r="B4" i="2"/>
  <c r="B3" i="2"/>
  <c r="B9" i="2"/>
  <c r="B5" i="2"/>
  <c r="B15" i="2"/>
  <c r="B18" i="2" l="1"/>
</calcChain>
</file>

<file path=xl/sharedStrings.xml><?xml version="1.0" encoding="utf-8"?>
<sst xmlns="http://schemas.openxmlformats.org/spreadsheetml/2006/main" count="69" uniqueCount="27">
  <si>
    <t>Plaće za prekovremeni rad</t>
  </si>
  <si>
    <t>Doprinos za obvezno zdravstveno osiguranje</t>
  </si>
  <si>
    <t>Plaće za redovan rad</t>
  </si>
  <si>
    <t>Ostali rashodi za zaposlene</t>
  </si>
  <si>
    <t>Službena putovanja</t>
  </si>
  <si>
    <t>Naknade građanima i kućanstvima u novcu</t>
  </si>
  <si>
    <t>NAZIV ISPLATITELJA</t>
  </si>
  <si>
    <t>IZNOS</t>
  </si>
  <si>
    <t>VALUTA</t>
  </si>
  <si>
    <t>RAZDOBLJE</t>
  </si>
  <si>
    <t>VRSTA RASHODA</t>
  </si>
  <si>
    <t>NAZIV KONTA</t>
  </si>
  <si>
    <t>Ministarstvo kulture i medija</t>
  </si>
  <si>
    <t>EUR</t>
  </si>
  <si>
    <t>Naknade za prijevoz, za rad na terenu</t>
  </si>
  <si>
    <t>Ukupno:</t>
  </si>
  <si>
    <t>Intelektualne i osobne usluge</t>
  </si>
  <si>
    <t>Usluge telefona, pošte i prijevoza</t>
  </si>
  <si>
    <t>Ostali nespomenuti rashodi poslovanja</t>
  </si>
  <si>
    <t>Doprinosi za mirovinsko osiguranje</t>
  </si>
  <si>
    <t>Tekuće donacije u novcu</t>
  </si>
  <si>
    <t>Naknade za rad predstavničkih i izvršnihtijela, povjerenstava i slično</t>
  </si>
  <si>
    <t xml:space="preserve">*Napomena: iznos isplate za Intelektualne i osobne usluge uz neto iznos sadržava uplaćeni porez na dohodak i doprinose za mirovinsko
 i zdravstveno osiguranje
**Napomena: iznos za Naknade građanima i kućanstvima u novcu odnosi se na doprinose za mirovinsko i zdravstveno osiguranje samostalnih umjetnika te na Naknade zaslužnim osobama
***Napomena: iznos za Tekuće donacije u novcu odnosi se na isplate poticaja po javnom pozivu, a uključuje uz neto iznos porez i doprinose
</t>
  </si>
  <si>
    <t>Materijal i dijelovi za tekuće i investicijsko održavanje</t>
  </si>
  <si>
    <t>Izvješće o isplatama za kolovoz 2025.</t>
  </si>
  <si>
    <t>kolovoz 2025.</t>
  </si>
  <si>
    <t>Usluge 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</si>
</sst>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4" fontId="1" fillId="0" borderId="1" xfId="0" applyNumberFormat="1" applyFont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0" xfId="0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B3" sqref="B3"/>
    </sheetView>
  </sheetViews>
  <sheetFormatPr defaultRowHeight="15" x14ac:dyDescent="0.25"/>
  <cols>
    <col min="1" max="1" width="30" customWidth="1"/>
    <col min="2" max="2" width="16.5703125" customWidth="1"/>
    <col min="3" max="3" width="10.140625" customWidth="1"/>
    <col min="4" max="4" width="15.140625" customWidth="1"/>
    <col min="5" max="5" width="16.42578125" customWidth="1"/>
    <col min="6" max="6" width="60.85546875" customWidth="1"/>
  </cols>
  <sheetData>
    <row r="1" spans="1:6" ht="30" customHeight="1" x14ac:dyDescent="0.25">
      <c r="A1" s="10" t="s">
        <v>24</v>
      </c>
      <c r="B1" s="10"/>
      <c r="C1" s="10"/>
      <c r="D1" s="10"/>
      <c r="E1" s="10"/>
      <c r="F1" s="10"/>
    </row>
    <row r="2" spans="1:6" ht="32.25" customHeight="1" x14ac:dyDescent="0.25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</row>
    <row r="3" spans="1:6" ht="18.75" customHeight="1" x14ac:dyDescent="0.25">
      <c r="A3" s="2" t="s">
        <v>12</v>
      </c>
      <c r="B3" s="3">
        <f>1815.4+898919.13+9514.44+6508.45+2186.45+1095.22</f>
        <v>920039.08999999985</v>
      </c>
      <c r="C3" s="2" t="s">
        <v>13</v>
      </c>
      <c r="D3" s="8" t="s">
        <v>25</v>
      </c>
      <c r="E3" s="2">
        <v>3111</v>
      </c>
      <c r="F3" s="2" t="s">
        <v>2</v>
      </c>
    </row>
    <row r="4" spans="1:6" ht="20.100000000000001" customHeight="1" x14ac:dyDescent="0.25">
      <c r="A4" s="2" t="s">
        <v>12</v>
      </c>
      <c r="B4" s="3">
        <f>16267.14+241.1</f>
        <v>16508.239999999998</v>
      </c>
      <c r="C4" s="2" t="s">
        <v>13</v>
      </c>
      <c r="D4" s="8" t="s">
        <v>25</v>
      </c>
      <c r="E4" s="2">
        <v>3113</v>
      </c>
      <c r="F4" s="2" t="s">
        <v>0</v>
      </c>
    </row>
    <row r="5" spans="1:6" ht="20.100000000000001" customHeight="1" x14ac:dyDescent="0.25">
      <c r="A5" s="2" t="s">
        <v>12</v>
      </c>
      <c r="B5" s="3">
        <f>1903.13</f>
        <v>1903.13</v>
      </c>
      <c r="C5" s="2" t="s">
        <v>13</v>
      </c>
      <c r="D5" s="8" t="s">
        <v>25</v>
      </c>
      <c r="E5" s="2">
        <v>3131</v>
      </c>
      <c r="F5" s="2" t="s">
        <v>19</v>
      </c>
    </row>
    <row r="6" spans="1:6" ht="20.100000000000001" customHeight="1" x14ac:dyDescent="0.25">
      <c r="A6" s="2" t="s">
        <v>12</v>
      </c>
      <c r="B6" s="3">
        <f>388.05+152978.21+1073.89+180.72+39.78</f>
        <v>154660.65</v>
      </c>
      <c r="C6" s="2" t="s">
        <v>13</v>
      </c>
      <c r="D6" s="8" t="s">
        <v>25</v>
      </c>
      <c r="E6" s="2">
        <v>3132</v>
      </c>
      <c r="F6" s="2" t="s">
        <v>1</v>
      </c>
    </row>
    <row r="7" spans="1:6" ht="20.100000000000001" customHeight="1" x14ac:dyDescent="0.25">
      <c r="A7" s="2" t="s">
        <v>12</v>
      </c>
      <c r="B7" s="3">
        <f>2373.46+3275.87</f>
        <v>5649.33</v>
      </c>
      <c r="C7" s="2" t="s">
        <v>13</v>
      </c>
      <c r="D7" s="8" t="s">
        <v>25</v>
      </c>
      <c r="E7" s="2">
        <v>3121</v>
      </c>
      <c r="F7" s="2" t="s">
        <v>3</v>
      </c>
    </row>
    <row r="8" spans="1:6" ht="20.100000000000001" customHeight="1" x14ac:dyDescent="0.25">
      <c r="A8" s="2" t="s">
        <v>12</v>
      </c>
      <c r="B8" s="3">
        <f>161.6+738.2+82+174.38+1242.11</f>
        <v>2398.29</v>
      </c>
      <c r="C8" s="2" t="s">
        <v>13</v>
      </c>
      <c r="D8" s="8" t="s">
        <v>25</v>
      </c>
      <c r="E8" s="2">
        <v>3211</v>
      </c>
      <c r="F8" s="2" t="s">
        <v>4</v>
      </c>
    </row>
    <row r="9" spans="1:6" ht="20.100000000000001" customHeight="1" x14ac:dyDescent="0.25">
      <c r="A9" s="2" t="s">
        <v>12</v>
      </c>
      <c r="B9" s="3">
        <f>20155.29+76.98+99.54</f>
        <v>20331.810000000001</v>
      </c>
      <c r="C9" s="2" t="s">
        <v>13</v>
      </c>
      <c r="D9" s="8" t="s">
        <v>25</v>
      </c>
      <c r="E9" s="2">
        <v>3212</v>
      </c>
      <c r="F9" s="2" t="s">
        <v>14</v>
      </c>
    </row>
    <row r="10" spans="1:6" ht="20.100000000000001" customHeight="1" x14ac:dyDescent="0.25">
      <c r="A10" s="2" t="s">
        <v>12</v>
      </c>
      <c r="B10" s="3">
        <f>29.38</f>
        <v>29.38</v>
      </c>
      <c r="C10" s="2" t="s">
        <v>13</v>
      </c>
      <c r="D10" s="8" t="s">
        <v>25</v>
      </c>
      <c r="E10" s="2">
        <v>3224</v>
      </c>
      <c r="F10" s="2" t="s">
        <v>23</v>
      </c>
    </row>
    <row r="11" spans="1:6" ht="20.100000000000001" customHeight="1" x14ac:dyDescent="0.25">
      <c r="A11" s="2" t="s">
        <v>12</v>
      </c>
      <c r="B11" s="3">
        <f>40</f>
        <v>40</v>
      </c>
      <c r="C11" s="2" t="s">
        <v>13</v>
      </c>
      <c r="D11" s="8" t="s">
        <v>25</v>
      </c>
      <c r="E11" s="2">
        <v>3231</v>
      </c>
      <c r="F11" s="2" t="s">
        <v>17</v>
      </c>
    </row>
    <row r="12" spans="1:6" ht="20.100000000000001" customHeight="1" x14ac:dyDescent="0.25">
      <c r="A12" s="2" t="s">
        <v>12</v>
      </c>
      <c r="B12" s="3">
        <v>39.5</v>
      </c>
      <c r="C12" s="2" t="s">
        <v>13</v>
      </c>
      <c r="D12" s="8" t="s">
        <v>25</v>
      </c>
      <c r="E12" s="2">
        <v>3232</v>
      </c>
      <c r="F12" s="2" t="s">
        <v>26</v>
      </c>
    </row>
    <row r="13" spans="1:6" ht="20.100000000000001" customHeight="1" x14ac:dyDescent="0.25">
      <c r="A13" s="2" t="s">
        <v>12</v>
      </c>
      <c r="B13" s="3">
        <f>13235.23+2016.59+100.84+402.18+523.64</f>
        <v>16278.48</v>
      </c>
      <c r="C13" s="2" t="s">
        <v>13</v>
      </c>
      <c r="D13" s="8" t="s">
        <v>25</v>
      </c>
      <c r="E13" s="2">
        <v>3237</v>
      </c>
      <c r="F13" s="2" t="s">
        <v>16</v>
      </c>
    </row>
    <row r="14" spans="1:6" ht="20.100000000000001" customHeight="1" x14ac:dyDescent="0.25">
      <c r="A14" s="2" t="s">
        <v>12</v>
      </c>
      <c r="B14" s="3">
        <f>3863.1</f>
        <v>3863.1</v>
      </c>
      <c r="C14" s="2" t="s">
        <v>13</v>
      </c>
      <c r="D14" s="8" t="s">
        <v>25</v>
      </c>
      <c r="E14" s="2">
        <v>3291</v>
      </c>
      <c r="F14" s="2" t="s">
        <v>21</v>
      </c>
    </row>
    <row r="15" spans="1:6" ht="20.100000000000001" customHeight="1" x14ac:dyDescent="0.25">
      <c r="A15" s="2" t="s">
        <v>12</v>
      </c>
      <c r="B15" s="3">
        <f>46.72</f>
        <v>46.72</v>
      </c>
      <c r="C15" s="2" t="s">
        <v>13</v>
      </c>
      <c r="D15" s="8" t="s">
        <v>25</v>
      </c>
      <c r="E15" s="2">
        <v>3299</v>
      </c>
      <c r="F15" s="2" t="s">
        <v>18</v>
      </c>
    </row>
    <row r="16" spans="1:6" ht="20.100000000000001" customHeight="1" x14ac:dyDescent="0.25">
      <c r="A16" s="2" t="s">
        <v>12</v>
      </c>
      <c r="B16" s="3">
        <f>84239.1+5134.78+472871.38+437311.4+136606.46</f>
        <v>1136163.1200000001</v>
      </c>
      <c r="C16" s="2" t="s">
        <v>13</v>
      </c>
      <c r="D16" s="8" t="s">
        <v>25</v>
      </c>
      <c r="E16" s="2">
        <v>3721</v>
      </c>
      <c r="F16" s="2" t="s">
        <v>5</v>
      </c>
    </row>
    <row r="17" spans="1:6" ht="20.100000000000001" customHeight="1" x14ac:dyDescent="0.25">
      <c r="A17" s="2" t="s">
        <v>12</v>
      </c>
      <c r="B17" s="3">
        <f>23454.5+19787.04+13489.05+4797.81+48389.9+8182.01+15466.87+2618.16</f>
        <v>136185.34</v>
      </c>
      <c r="C17" s="2" t="s">
        <v>13</v>
      </c>
      <c r="D17" s="8" t="s">
        <v>25</v>
      </c>
      <c r="E17" s="2">
        <v>3811</v>
      </c>
      <c r="F17" s="2" t="s">
        <v>20</v>
      </c>
    </row>
    <row r="18" spans="1:6" ht="20.100000000000001" customHeight="1" x14ac:dyDescent="0.25">
      <c r="A18" s="2" t="s">
        <v>15</v>
      </c>
      <c r="B18" s="6">
        <f>SUM(B3:B17)</f>
        <v>2414136.1799999997</v>
      </c>
      <c r="C18" s="2"/>
      <c r="D18" s="5"/>
      <c r="E18" s="2"/>
      <c r="F18" s="2"/>
    </row>
    <row r="19" spans="1:6" ht="20.100000000000001" customHeight="1" x14ac:dyDescent="0.25">
      <c r="B19" s="1"/>
      <c r="D19" s="4"/>
    </row>
    <row r="20" spans="1:6" ht="20.100000000000001" customHeight="1" x14ac:dyDescent="0.25">
      <c r="A20" s="9" t="s">
        <v>22</v>
      </c>
      <c r="B20" s="9"/>
      <c r="C20" s="9"/>
      <c r="D20" s="9"/>
      <c r="E20" s="9"/>
      <c r="F20" s="9"/>
    </row>
    <row r="21" spans="1:6" ht="20.100000000000001" customHeight="1" x14ac:dyDescent="0.25">
      <c r="A21" s="9"/>
      <c r="B21" s="9"/>
      <c r="C21" s="9"/>
      <c r="D21" s="9"/>
      <c r="E21" s="9"/>
      <c r="F21" s="9"/>
    </row>
    <row r="22" spans="1:6" x14ac:dyDescent="0.25">
      <c r="A22" s="9"/>
      <c r="B22" s="9"/>
      <c r="C22" s="9"/>
      <c r="D22" s="9"/>
      <c r="E22" s="9"/>
      <c r="F22" s="9"/>
    </row>
    <row r="23" spans="1:6" ht="66.75" customHeight="1" x14ac:dyDescent="0.25">
      <c r="A23" s="9"/>
      <c r="B23" s="9"/>
      <c r="C23" s="9"/>
      <c r="D23" s="9"/>
      <c r="E23" s="9"/>
      <c r="F23" s="9"/>
    </row>
  </sheetData>
  <mergeCells count="2">
    <mergeCell ref="A20:F23"/>
    <mergeCell ref="A1:F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 2025.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Merlina Hegel Šešet</dc:creator>
  <cp:lastModifiedBy>Merlina Hegel Šešet</cp:lastModifiedBy>
  <cp:lastPrinted>2025-08-06T14:10:56Z</cp:lastPrinted>
  <dcterms:created xsi:type="dcterms:W3CDTF">2024-02-15T09:57:23Z</dcterms:created>
  <dcterms:modified xsi:type="dcterms:W3CDTF">2025-09-01T10:05:28Z</dcterms:modified>
</cp:coreProperties>
</file>