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hseset\Desktop\ZBIRNE ISPLATE\ZBIRNE ISPLATE 2025\"/>
    </mc:Choice>
  </mc:AlternateContent>
  <bookViews>
    <workbookView xWindow="0" yWindow="0" windowWidth="28800" windowHeight="12300"/>
  </bookViews>
  <sheets>
    <sheet name="VELJAČA 2025.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2" l="1"/>
  <c r="B10" i="2"/>
  <c r="B17" i="2"/>
  <c r="B9" i="2"/>
  <c r="B8" i="2"/>
  <c r="B14" i="2"/>
  <c r="B13" i="2"/>
  <c r="B16" i="2"/>
  <c r="B15" i="2"/>
  <c r="B11" i="2"/>
  <c r="B5" i="2"/>
  <c r="B4" i="2"/>
  <c r="B3" i="2"/>
  <c r="B7" i="2"/>
  <c r="B6" i="2"/>
  <c r="B18" i="2" l="1"/>
</calcChain>
</file>

<file path=xl/sharedStrings.xml><?xml version="1.0" encoding="utf-8"?>
<sst xmlns="http://schemas.openxmlformats.org/spreadsheetml/2006/main" count="69" uniqueCount="27">
  <si>
    <t>Plaće za prekovremeni rad</t>
  </si>
  <si>
    <t>Doprinos za obvezno zdravstveno osiguranje</t>
  </si>
  <si>
    <t>Plaće za redovan rad</t>
  </si>
  <si>
    <t>Ostali rashodi za zaposlene</t>
  </si>
  <si>
    <t>Službena putovanja</t>
  </si>
  <si>
    <t>Naknade građanima i kućanstvima u novcu</t>
  </si>
  <si>
    <t>NAZIV ISPLATITELJA</t>
  </si>
  <si>
    <t>IZNOS</t>
  </si>
  <si>
    <t>VALUTA</t>
  </si>
  <si>
    <t>RAZDOBLJE</t>
  </si>
  <si>
    <t>VRSTA RASHODA</t>
  </si>
  <si>
    <t>NAZIV KONTA</t>
  </si>
  <si>
    <t>Ministarstvo kulture i medija</t>
  </si>
  <si>
    <t>EUR</t>
  </si>
  <si>
    <t>Naknade za prijevoz, za rad na terenu</t>
  </si>
  <si>
    <t>Ukupno:</t>
  </si>
  <si>
    <t>Intelektualne i osobne usluge</t>
  </si>
  <si>
    <t>Usluge telefona, pošte i prijevoza</t>
  </si>
  <si>
    <t>Ostali nespomenuti rashodi poslovanja</t>
  </si>
  <si>
    <t>Materijal i dijelovi za tekuće i investicijsko održavanje</t>
  </si>
  <si>
    <t>Izvješće o isplatama za veljača 2025.</t>
  </si>
  <si>
    <t>veljača 2025.</t>
  </si>
  <si>
    <t>Doprinosi za mirovinsko osiguranje</t>
  </si>
  <si>
    <t>Energija</t>
  </si>
  <si>
    <t>Ostale usluge</t>
  </si>
  <si>
    <t>Zdravstvene i veterinarske usluge</t>
  </si>
  <si>
    <t xml:space="preserve">*Napomena: iznos isplate za Intelektualne i osobne usluge uz neto iznos sadržava uplaćeni porez na dohodak i doprinose za mirovinsko
 i zdravstveno osiguranje
**Napomena: iznos za Naknade građanima i kućanstvima u novcu odnosi se na doprinose za mirovinsko i zdravstveno osiguranje samostalnih umjetnika te na Naknade zaslužnim osobama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</si>
</sst>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;@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" fontId="0" fillId="0" borderId="0" xfId="0" applyNumberFormat="1"/>
    <xf numFmtId="0" fontId="0" fillId="0" borderId="1" xfId="0" applyBorder="1"/>
    <xf numFmtId="4" fontId="0" fillId="0" borderId="1" xfId="0" applyNumberFormat="1" applyBorder="1"/>
    <xf numFmtId="164" fontId="0" fillId="0" borderId="0" xfId="0" applyNumberFormat="1"/>
    <xf numFmtId="164" fontId="0" fillId="0" borderId="1" xfId="0" applyNumberFormat="1" applyBorder="1"/>
    <xf numFmtId="0" fontId="0" fillId="0" borderId="1" xfId="0" applyFill="1" applyBorder="1"/>
    <xf numFmtId="4" fontId="1" fillId="0" borderId="1" xfId="0" applyNumberFormat="1" applyFont="1" applyBorder="1"/>
    <xf numFmtId="0" fontId="1" fillId="2" borderId="1" xfId="0" applyFont="1" applyFill="1" applyBorder="1"/>
    <xf numFmtId="49" fontId="0" fillId="0" borderId="1" xfId="0" applyNumberFormat="1" applyBorder="1"/>
    <xf numFmtId="0" fontId="0" fillId="0" borderId="0" xfId="0" applyAlignment="1">
      <alignment horizontal="left" vertical="top" wrapText="1"/>
    </xf>
    <xf numFmtId="0" fontId="1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tabSelected="1" workbookViewId="0">
      <selection activeCell="A25" sqref="A25"/>
    </sheetView>
  </sheetViews>
  <sheetFormatPr defaultRowHeight="15" x14ac:dyDescent="0.25"/>
  <cols>
    <col min="1" max="1" width="30" customWidth="1"/>
    <col min="2" max="2" width="16.5703125" customWidth="1"/>
    <col min="3" max="3" width="10.140625" customWidth="1"/>
    <col min="4" max="4" width="15.140625" customWidth="1"/>
    <col min="5" max="5" width="16.42578125" customWidth="1"/>
    <col min="6" max="6" width="49.5703125" customWidth="1"/>
  </cols>
  <sheetData>
    <row r="1" spans="1:6" ht="30" customHeight="1" x14ac:dyDescent="0.25">
      <c r="A1" s="11" t="s">
        <v>20</v>
      </c>
      <c r="B1" s="11"/>
      <c r="C1" s="11"/>
      <c r="D1" s="11"/>
      <c r="E1" s="11"/>
      <c r="F1" s="11"/>
    </row>
    <row r="2" spans="1:6" ht="32.25" customHeight="1" x14ac:dyDescent="0.25">
      <c r="A2" s="8" t="s">
        <v>6</v>
      </c>
      <c r="B2" s="8" t="s">
        <v>7</v>
      </c>
      <c r="C2" s="8" t="s">
        <v>8</v>
      </c>
      <c r="D2" s="8" t="s">
        <v>9</v>
      </c>
      <c r="E2" s="8" t="s">
        <v>10</v>
      </c>
      <c r="F2" s="8" t="s">
        <v>11</v>
      </c>
    </row>
    <row r="3" spans="1:6" ht="18.75" customHeight="1" x14ac:dyDescent="0.25">
      <c r="A3" s="2" t="s">
        <v>12</v>
      </c>
      <c r="B3" s="3">
        <f>870826.25+12179.29+5924.67+4828.04+2246.74+2939.05</f>
        <v>898944.04000000015</v>
      </c>
      <c r="C3" s="2" t="s">
        <v>13</v>
      </c>
      <c r="D3" s="9" t="s">
        <v>21</v>
      </c>
      <c r="E3" s="2">
        <v>3111</v>
      </c>
      <c r="F3" s="2" t="s">
        <v>2</v>
      </c>
    </row>
    <row r="4" spans="1:6" ht="20.100000000000001" customHeight="1" x14ac:dyDescent="0.25">
      <c r="A4" s="2" t="s">
        <v>12</v>
      </c>
      <c r="B4" s="3">
        <f>22793.19+4291.13</f>
        <v>27084.32</v>
      </c>
      <c r="C4" s="2" t="s">
        <v>13</v>
      </c>
      <c r="D4" s="9" t="s">
        <v>21</v>
      </c>
      <c r="E4" s="2">
        <v>3113</v>
      </c>
      <c r="F4" s="2" t="s">
        <v>0</v>
      </c>
    </row>
    <row r="5" spans="1:6" ht="20.100000000000001" customHeight="1" x14ac:dyDescent="0.25">
      <c r="A5" s="2" t="s">
        <v>12</v>
      </c>
      <c r="B5" s="3">
        <f>149970.04+977.56+1192.97</f>
        <v>152140.57</v>
      </c>
      <c r="C5" s="2" t="s">
        <v>13</v>
      </c>
      <c r="D5" s="9" t="s">
        <v>21</v>
      </c>
      <c r="E5" s="2">
        <v>3131</v>
      </c>
      <c r="F5" s="2" t="s">
        <v>22</v>
      </c>
    </row>
    <row r="6" spans="1:6" ht="20.100000000000001" customHeight="1" x14ac:dyDescent="0.25">
      <c r="A6" s="2" t="s">
        <v>12</v>
      </c>
      <c r="B6" s="3">
        <f>1807.68</f>
        <v>1807.68</v>
      </c>
      <c r="C6" s="2" t="s">
        <v>13</v>
      </c>
      <c r="D6" s="9" t="s">
        <v>21</v>
      </c>
      <c r="E6" s="2">
        <v>3132</v>
      </c>
      <c r="F6" s="2" t="s">
        <v>1</v>
      </c>
    </row>
    <row r="7" spans="1:6" ht="20.100000000000001" customHeight="1" x14ac:dyDescent="0.25">
      <c r="A7" s="2" t="s">
        <v>12</v>
      </c>
      <c r="B7" s="3">
        <f>99.54+23737.13+76.98</f>
        <v>23913.65</v>
      </c>
      <c r="C7" s="2" t="s">
        <v>13</v>
      </c>
      <c r="D7" s="9" t="s">
        <v>21</v>
      </c>
      <c r="E7" s="2">
        <v>3212</v>
      </c>
      <c r="F7" s="2" t="s">
        <v>14</v>
      </c>
    </row>
    <row r="8" spans="1:6" ht="20.100000000000001" customHeight="1" x14ac:dyDescent="0.25">
      <c r="A8" s="2" t="s">
        <v>12</v>
      </c>
      <c r="B8" s="3">
        <f>235.07+2789.82+2334.61</f>
        <v>5359.5</v>
      </c>
      <c r="C8" s="2" t="s">
        <v>13</v>
      </c>
      <c r="D8" s="9" t="s">
        <v>21</v>
      </c>
      <c r="E8" s="2">
        <v>3121</v>
      </c>
      <c r="F8" s="2" t="s">
        <v>3</v>
      </c>
    </row>
    <row r="9" spans="1:6" ht="20.100000000000001" customHeight="1" x14ac:dyDescent="0.25">
      <c r="A9" s="2" t="s">
        <v>12</v>
      </c>
      <c r="B9" s="3">
        <f>12631.79+478.63+1719.75+90.25+78.54+1453.97+625.36+1563.4+1011.85+237.09</f>
        <v>19890.63</v>
      </c>
      <c r="C9" s="2" t="s">
        <v>13</v>
      </c>
      <c r="D9" s="9" t="s">
        <v>21</v>
      </c>
      <c r="E9" s="2">
        <v>3237</v>
      </c>
      <c r="F9" s="2" t="s">
        <v>16</v>
      </c>
    </row>
    <row r="10" spans="1:6" ht="20.100000000000001" customHeight="1" x14ac:dyDescent="0.25">
      <c r="A10" s="2" t="s">
        <v>12</v>
      </c>
      <c r="B10" s="3">
        <f>2999.81+3304.57+1751.13+611.26+1493.05</f>
        <v>10159.82</v>
      </c>
      <c r="C10" s="2" t="s">
        <v>13</v>
      </c>
      <c r="D10" s="9" t="s">
        <v>21</v>
      </c>
      <c r="E10" s="2">
        <v>3211</v>
      </c>
      <c r="F10" s="6" t="s">
        <v>4</v>
      </c>
    </row>
    <row r="11" spans="1:6" ht="20.100000000000001" customHeight="1" x14ac:dyDescent="0.25">
      <c r="A11" s="2" t="s">
        <v>12</v>
      </c>
      <c r="B11" s="3">
        <f>130.96+38.65</f>
        <v>169.61</v>
      </c>
      <c r="C11" s="2" t="s">
        <v>13</v>
      </c>
      <c r="D11" s="9" t="s">
        <v>21</v>
      </c>
      <c r="E11" s="2">
        <v>3223</v>
      </c>
      <c r="F11" s="2" t="s">
        <v>23</v>
      </c>
    </row>
    <row r="12" spans="1:6" ht="20.100000000000001" customHeight="1" x14ac:dyDescent="0.25">
      <c r="A12" s="2" t="s">
        <v>12</v>
      </c>
      <c r="B12" s="3">
        <f>40+48.6</f>
        <v>88.6</v>
      </c>
      <c r="C12" s="2" t="s">
        <v>13</v>
      </c>
      <c r="D12" s="9" t="s">
        <v>21</v>
      </c>
      <c r="E12" s="2">
        <v>3231</v>
      </c>
      <c r="F12" s="2" t="s">
        <v>17</v>
      </c>
    </row>
    <row r="13" spans="1:6" ht="20.100000000000001" customHeight="1" x14ac:dyDescent="0.25">
      <c r="A13" s="2" t="s">
        <v>12</v>
      </c>
      <c r="B13" s="3">
        <f>2+25.21</f>
        <v>27.21</v>
      </c>
      <c r="C13" s="2" t="s">
        <v>13</v>
      </c>
      <c r="D13" s="9" t="s">
        <v>21</v>
      </c>
      <c r="E13" s="2">
        <v>3224</v>
      </c>
      <c r="F13" s="2" t="s">
        <v>19</v>
      </c>
    </row>
    <row r="14" spans="1:6" ht="20.100000000000001" customHeight="1" x14ac:dyDescent="0.25">
      <c r="A14" s="2" t="s">
        <v>12</v>
      </c>
      <c r="B14" s="3">
        <f>125.21</f>
        <v>125.21</v>
      </c>
      <c r="C14" s="2" t="s">
        <v>13</v>
      </c>
      <c r="D14" s="9" t="s">
        <v>21</v>
      </c>
      <c r="E14" s="2">
        <v>3236</v>
      </c>
      <c r="F14" s="2" t="s">
        <v>25</v>
      </c>
    </row>
    <row r="15" spans="1:6" ht="20.100000000000001" customHeight="1" x14ac:dyDescent="0.25">
      <c r="A15" s="2" t="s">
        <v>12</v>
      </c>
      <c r="B15" s="3">
        <f>7.95</f>
        <v>7.95</v>
      </c>
      <c r="C15" s="2" t="s">
        <v>13</v>
      </c>
      <c r="D15" s="9" t="s">
        <v>21</v>
      </c>
      <c r="E15" s="2">
        <v>3239</v>
      </c>
      <c r="F15" s="2" t="s">
        <v>24</v>
      </c>
    </row>
    <row r="16" spans="1:6" ht="20.100000000000001" customHeight="1" x14ac:dyDescent="0.25">
      <c r="A16" s="2" t="s">
        <v>12</v>
      </c>
      <c r="B16" s="3">
        <f>20+75</f>
        <v>95</v>
      </c>
      <c r="C16" s="2" t="s">
        <v>13</v>
      </c>
      <c r="D16" s="9" t="s">
        <v>21</v>
      </c>
      <c r="E16" s="2">
        <v>3299</v>
      </c>
      <c r="F16" s="2" t="s">
        <v>18</v>
      </c>
    </row>
    <row r="17" spans="1:6" ht="20.100000000000001" customHeight="1" x14ac:dyDescent="0.25">
      <c r="A17" s="2" t="s">
        <v>12</v>
      </c>
      <c r="B17" s="3">
        <f>81685.37+4975.83+483953.37+441515.28+137390.61</f>
        <v>1149520.46</v>
      </c>
      <c r="C17" s="2" t="s">
        <v>13</v>
      </c>
      <c r="D17" s="9" t="s">
        <v>21</v>
      </c>
      <c r="E17" s="2">
        <v>3721</v>
      </c>
      <c r="F17" s="2" t="s">
        <v>5</v>
      </c>
    </row>
    <row r="18" spans="1:6" ht="20.100000000000001" customHeight="1" x14ac:dyDescent="0.25">
      <c r="A18" s="2" t="s">
        <v>15</v>
      </c>
      <c r="B18" s="7">
        <f>SUM(B3:B17)</f>
        <v>2289334.25</v>
      </c>
      <c r="C18" s="2"/>
      <c r="D18" s="5"/>
      <c r="E18" s="2"/>
      <c r="F18" s="2"/>
    </row>
    <row r="19" spans="1:6" ht="20.100000000000001" customHeight="1" x14ac:dyDescent="0.25">
      <c r="B19" s="1"/>
      <c r="D19" s="4"/>
    </row>
    <row r="20" spans="1:6" ht="20.100000000000001" customHeight="1" x14ac:dyDescent="0.25">
      <c r="A20" s="10" t="s">
        <v>26</v>
      </c>
      <c r="B20" s="10"/>
      <c r="C20" s="10"/>
      <c r="D20" s="10"/>
      <c r="E20" s="10"/>
      <c r="F20" s="10"/>
    </row>
    <row r="21" spans="1:6" ht="20.100000000000001" customHeight="1" x14ac:dyDescent="0.25">
      <c r="A21" s="10"/>
      <c r="B21" s="10"/>
      <c r="C21" s="10"/>
      <c r="D21" s="10"/>
      <c r="E21" s="10"/>
      <c r="F21" s="10"/>
    </row>
    <row r="22" spans="1:6" x14ac:dyDescent="0.25">
      <c r="A22" s="10"/>
      <c r="B22" s="10"/>
      <c r="C22" s="10"/>
      <c r="D22" s="10"/>
      <c r="E22" s="10"/>
      <c r="F22" s="10"/>
    </row>
    <row r="23" spans="1:6" ht="33" customHeight="1" x14ac:dyDescent="0.25">
      <c r="A23" s="10"/>
      <c r="B23" s="10"/>
      <c r="C23" s="10"/>
      <c r="D23" s="10"/>
      <c r="E23" s="10"/>
      <c r="F23" s="10"/>
    </row>
  </sheetData>
  <mergeCells count="2">
    <mergeCell ref="A20:F23"/>
    <mergeCell ref="A1:F1"/>
  </mergeCells>
  <pageMargins left="0.7" right="0.7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VELJAČA 2025.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Merlina Hegel Šešet</dc:creator>
  <cp:lastModifiedBy>Merlina Hegel Šešet</cp:lastModifiedBy>
  <cp:lastPrinted>2025-01-02T14:20:32Z</cp:lastPrinted>
  <dcterms:created xsi:type="dcterms:W3CDTF">2024-02-15T09:57:23Z</dcterms:created>
  <dcterms:modified xsi:type="dcterms:W3CDTF">2025-03-07T15:56:32Z</dcterms:modified>
</cp:coreProperties>
</file>