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acic\Desktop\"/>
    </mc:Choice>
  </mc:AlternateContent>
  <bookViews>
    <workbookView xWindow="0" yWindow="0" windowWidth="28800" windowHeight="12300"/>
  </bookViews>
  <sheets>
    <sheet name="prosinac 20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B16" i="2"/>
  <c r="B8" i="2"/>
  <c r="B10" i="2"/>
  <c r="B7" i="2"/>
  <c r="B12" i="2"/>
  <c r="B13" i="2"/>
  <c r="B14" i="2" l="1"/>
  <c r="B11" i="2"/>
  <c r="B5" i="2"/>
  <c r="B3" i="2"/>
  <c r="B6" i="2"/>
  <c r="B4" i="2"/>
  <c r="B15" i="2"/>
  <c r="B17" i="2" l="1"/>
</calcChain>
</file>

<file path=xl/sharedStrings.xml><?xml version="1.0" encoding="utf-8"?>
<sst xmlns="http://schemas.openxmlformats.org/spreadsheetml/2006/main" count="65" uniqueCount="26">
  <si>
    <t>Plaće za prekovremeni rad</t>
  </si>
  <si>
    <t>Doprinos za obvezno zdravstveno osiguranje</t>
  </si>
  <si>
    <t>Plaće za redovan rad</t>
  </si>
  <si>
    <t>Ostali rashodi za zaposlene</t>
  </si>
  <si>
    <t>Službena putovanja</t>
  </si>
  <si>
    <t>NAZIV ISPLATITELJA</t>
  </si>
  <si>
    <t>IZNOS</t>
  </si>
  <si>
    <t>VALUTA</t>
  </si>
  <si>
    <t>RAZDOBLJE</t>
  </si>
  <si>
    <t>VRSTA RASHODA</t>
  </si>
  <si>
    <t>NAZIV KONTA</t>
  </si>
  <si>
    <t>Ministarstvo kulture i medija</t>
  </si>
  <si>
    <t>EUR</t>
  </si>
  <si>
    <t>Naknade za prijevoz, za rad na terenu</t>
  </si>
  <si>
    <t>Ukupno:</t>
  </si>
  <si>
    <t>Usluge telefona, pošte i prijevoza</t>
  </si>
  <si>
    <t>Tekuće donacije u novcu</t>
  </si>
  <si>
    <t>Ostali nespomenuti rashodi poslovanja</t>
  </si>
  <si>
    <t>Materijal i dijelovi za tekuće i investicijsko održavanje</t>
  </si>
  <si>
    <t>Izvješće o isplatama za prosinac 2024.</t>
  </si>
  <si>
    <t>prosinac 2024.</t>
  </si>
  <si>
    <t>Uredski materijal i ostali materijalni rashodi</t>
  </si>
  <si>
    <t>*Napomena: iznos isplate za Intelektualne i osobne usluge uz neto iznos sadržava uplaćeni porez na dohodak i doprinose za mirovinsko
 i zdravstveno osiguranje
**Napomena: iznos za Naknade građanima i kućanstvima u novcu odnosi se na doprinose za mirovinsko i zdravstveno osiguranje samostalnih umjetnika te na Naknade zaslužnim osobama
***Napomena: iznos Naknade za rad predstavničkih i izvršnih tijela odnosi se na isplatu naknade za rad članovima vijeća i povjerenstava koja se isplaćuje jednom godišnje i obuhvaća neto iznos naknade uvećan za doprinose i porez</t>
  </si>
  <si>
    <t>Intelektualne i osobne usluge*</t>
  </si>
  <si>
    <t>Naknade građanima i kućanstvima u novcu**</t>
  </si>
  <si>
    <t>Naknade za rad predstavničkih i izvršnih tijela***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</si>
</sst>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;@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164" fontId="0" fillId="0" borderId="0" xfId="0" applyNumberFormat="1"/>
    <xf numFmtId="164" fontId="0" fillId="0" borderId="1" xfId="0" applyNumberFormat="1" applyBorder="1"/>
    <xf numFmtId="0" fontId="0" fillId="0" borderId="1" xfId="0" applyFill="1" applyBorder="1"/>
    <xf numFmtId="4" fontId="1" fillId="0" borderId="1" xfId="0" applyNumberFormat="1" applyFont="1" applyBorder="1"/>
    <xf numFmtId="0" fontId="1" fillId="2" borderId="1" xfId="0" applyFont="1" applyFill="1" applyBorder="1"/>
    <xf numFmtId="49" fontId="0" fillId="0" borderId="1" xfId="0" applyNumberFormat="1" applyBorder="1"/>
    <xf numFmtId="0" fontId="0" fillId="0" borderId="0" xfId="0" applyAlignment="1">
      <alignment horizontal="left" vertical="top" wrapText="1"/>
    </xf>
    <xf numFmtId="0" fontId="1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workbookViewId="0">
      <selection activeCell="A19" sqref="A19:F22"/>
    </sheetView>
  </sheetViews>
  <sheetFormatPr defaultRowHeight="15" x14ac:dyDescent="0.25"/>
  <cols>
    <col min="1" max="1" width="30" customWidth="1"/>
    <col min="2" max="2" width="16.5703125" customWidth="1"/>
    <col min="3" max="3" width="10.140625" customWidth="1"/>
    <col min="4" max="4" width="15.140625" customWidth="1"/>
    <col min="5" max="5" width="16.42578125" customWidth="1"/>
    <col min="6" max="6" width="49.5703125" customWidth="1"/>
  </cols>
  <sheetData>
    <row r="1" spans="1:6" ht="30" customHeight="1" x14ac:dyDescent="0.25">
      <c r="A1" s="11" t="s">
        <v>19</v>
      </c>
      <c r="B1" s="11"/>
      <c r="C1" s="11"/>
      <c r="D1" s="11"/>
      <c r="E1" s="11"/>
      <c r="F1" s="11"/>
    </row>
    <row r="2" spans="1:6" ht="32.25" customHeight="1" x14ac:dyDescent="0.25">
      <c r="A2" s="8" t="s">
        <v>5</v>
      </c>
      <c r="B2" s="8" t="s">
        <v>6</v>
      </c>
      <c r="C2" s="8" t="s">
        <v>7</v>
      </c>
      <c r="D2" s="8" t="s">
        <v>8</v>
      </c>
      <c r="E2" s="8" t="s">
        <v>9</v>
      </c>
      <c r="F2" s="8" t="s">
        <v>10</v>
      </c>
    </row>
    <row r="3" spans="1:6" ht="18.75" customHeight="1" x14ac:dyDescent="0.25">
      <c r="A3" s="2" t="s">
        <v>11</v>
      </c>
      <c r="B3" s="3">
        <f>1586.5+932547.23+7807.35+4113.47+18.39+755.7</f>
        <v>946828.6399999999</v>
      </c>
      <c r="C3" s="2" t="s">
        <v>12</v>
      </c>
      <c r="D3" s="9" t="s">
        <v>20</v>
      </c>
      <c r="E3" s="2">
        <v>3111</v>
      </c>
      <c r="F3" s="2" t="s">
        <v>2</v>
      </c>
    </row>
    <row r="4" spans="1:6" ht="20.100000000000001" customHeight="1" x14ac:dyDescent="0.25">
      <c r="A4" s="2" t="s">
        <v>11</v>
      </c>
      <c r="B4" s="3">
        <f>19254.98</f>
        <v>19254.98</v>
      </c>
      <c r="C4" s="2" t="s">
        <v>12</v>
      </c>
      <c r="D4" s="9" t="s">
        <v>20</v>
      </c>
      <c r="E4" s="2">
        <v>3113</v>
      </c>
      <c r="F4" s="2" t="s">
        <v>0</v>
      </c>
    </row>
    <row r="5" spans="1:6" ht="20.100000000000001" customHeight="1" x14ac:dyDescent="0.25">
      <c r="A5" s="2" t="s">
        <v>11</v>
      </c>
      <c r="B5" s="3">
        <f>376.75+157149.67+565.02+723.19+124.7</f>
        <v>158939.33000000002</v>
      </c>
      <c r="C5" s="2" t="s">
        <v>12</v>
      </c>
      <c r="D5" s="9" t="s">
        <v>20</v>
      </c>
      <c r="E5" s="2">
        <v>3132</v>
      </c>
      <c r="F5" s="2" t="s">
        <v>1</v>
      </c>
    </row>
    <row r="6" spans="1:6" ht="20.100000000000001" customHeight="1" x14ac:dyDescent="0.25">
      <c r="A6" s="2" t="s">
        <v>11</v>
      </c>
      <c r="B6" s="3">
        <f>99.54+22856.12+76.98</f>
        <v>23032.639999999999</v>
      </c>
      <c r="C6" s="2" t="s">
        <v>12</v>
      </c>
      <c r="D6" s="9" t="s">
        <v>20</v>
      </c>
      <c r="E6" s="2">
        <v>3212</v>
      </c>
      <c r="F6" s="2" t="s">
        <v>13</v>
      </c>
    </row>
    <row r="7" spans="1:6" ht="20.100000000000001" customHeight="1" x14ac:dyDescent="0.25">
      <c r="A7" s="2" t="s">
        <v>11</v>
      </c>
      <c r="B7" s="3">
        <f>20000+300+2230.46+2648.74+1099.82+114425.38+2100+4995.09</f>
        <v>147799.49</v>
      </c>
      <c r="C7" s="2" t="s">
        <v>12</v>
      </c>
      <c r="D7" s="9" t="s">
        <v>20</v>
      </c>
      <c r="E7" s="2">
        <v>3121</v>
      </c>
      <c r="F7" s="2" t="s">
        <v>3</v>
      </c>
    </row>
    <row r="8" spans="1:6" ht="20.100000000000001" customHeight="1" x14ac:dyDescent="0.25">
      <c r="A8" s="2" t="s">
        <v>11</v>
      </c>
      <c r="B8" s="3">
        <f>144.14+15547.87+1719.75+334.14+62.53+23.46+962.65+404.13+4041.24+1954.26+264.93+527.15+1072.99+523.64+87.7+9429.56+4041.24</f>
        <v>41141.380000000005</v>
      </c>
      <c r="C8" s="2" t="s">
        <v>12</v>
      </c>
      <c r="D8" s="9" t="s">
        <v>20</v>
      </c>
      <c r="E8" s="2">
        <v>3237</v>
      </c>
      <c r="F8" s="2" t="s">
        <v>23</v>
      </c>
    </row>
    <row r="9" spans="1:6" ht="20.100000000000001" customHeight="1" x14ac:dyDescent="0.25">
      <c r="A9" s="2" t="s">
        <v>11</v>
      </c>
      <c r="B9" s="3">
        <f>1454.54+4085.46+4984.65+1089.33+393.6+340.67+89+26+116.2</f>
        <v>12579.45</v>
      </c>
      <c r="C9" s="2" t="s">
        <v>12</v>
      </c>
      <c r="D9" s="9" t="s">
        <v>20</v>
      </c>
      <c r="E9" s="2">
        <v>3211</v>
      </c>
      <c r="F9" s="6" t="s">
        <v>4</v>
      </c>
    </row>
    <row r="10" spans="1:6" ht="20.100000000000001" customHeight="1" x14ac:dyDescent="0.25">
      <c r="A10" s="2" t="s">
        <v>11</v>
      </c>
      <c r="B10" s="3">
        <f>81940.95+244.89+32809.62+844.24+698.37+77.49+2432.31+113.24+1172.55</f>
        <v>120333.66</v>
      </c>
      <c r="C10" s="2" t="s">
        <v>12</v>
      </c>
      <c r="D10" s="9" t="s">
        <v>20</v>
      </c>
      <c r="E10" s="2">
        <v>3291</v>
      </c>
      <c r="F10" s="2" t="s">
        <v>25</v>
      </c>
    </row>
    <row r="11" spans="1:6" ht="20.100000000000001" customHeight="1" x14ac:dyDescent="0.25">
      <c r="A11" s="2" t="s">
        <v>11</v>
      </c>
      <c r="B11" s="3">
        <f>10.6+112.9</f>
        <v>123.5</v>
      </c>
      <c r="C11" s="2" t="s">
        <v>12</v>
      </c>
      <c r="D11" s="9" t="s">
        <v>20</v>
      </c>
      <c r="E11" s="2">
        <v>3231</v>
      </c>
      <c r="F11" s="2" t="s">
        <v>15</v>
      </c>
    </row>
    <row r="12" spans="1:6" ht="20.100000000000001" customHeight="1" x14ac:dyDescent="0.25">
      <c r="A12" s="2" t="s">
        <v>11</v>
      </c>
      <c r="B12" s="3">
        <f>54.8</f>
        <v>54.8</v>
      </c>
      <c r="C12" s="2" t="s">
        <v>12</v>
      </c>
      <c r="D12" s="9" t="s">
        <v>20</v>
      </c>
      <c r="E12" s="2">
        <v>3224</v>
      </c>
      <c r="F12" s="2" t="s">
        <v>18</v>
      </c>
    </row>
    <row r="13" spans="1:6" ht="20.100000000000001" customHeight="1" x14ac:dyDescent="0.25">
      <c r="A13" s="2" t="s">
        <v>11</v>
      </c>
      <c r="B13" s="3">
        <f>56.33+45</f>
        <v>101.33</v>
      </c>
      <c r="C13" s="2" t="s">
        <v>12</v>
      </c>
      <c r="D13" s="9" t="s">
        <v>20</v>
      </c>
      <c r="E13" s="2">
        <v>3221</v>
      </c>
      <c r="F13" s="2" t="s">
        <v>21</v>
      </c>
    </row>
    <row r="14" spans="1:6" ht="20.100000000000001" customHeight="1" x14ac:dyDescent="0.25">
      <c r="A14" s="2" t="s">
        <v>11</v>
      </c>
      <c r="B14" s="3">
        <f>65</f>
        <v>65</v>
      </c>
      <c r="C14" s="2" t="s">
        <v>12</v>
      </c>
      <c r="D14" s="9" t="s">
        <v>20</v>
      </c>
      <c r="E14" s="2">
        <v>3299</v>
      </c>
      <c r="F14" s="2" t="s">
        <v>17</v>
      </c>
    </row>
    <row r="15" spans="1:6" ht="20.100000000000001" customHeight="1" x14ac:dyDescent="0.25">
      <c r="A15" s="2" t="s">
        <v>11</v>
      </c>
      <c r="B15" s="3">
        <f>2380.68</f>
        <v>2380.6799999999998</v>
      </c>
      <c r="C15" s="2" t="s">
        <v>12</v>
      </c>
      <c r="D15" s="9" t="s">
        <v>20</v>
      </c>
      <c r="E15" s="2">
        <v>3811</v>
      </c>
      <c r="F15" s="2" t="s">
        <v>16</v>
      </c>
    </row>
    <row r="16" spans="1:6" ht="20.100000000000001" customHeight="1" x14ac:dyDescent="0.25">
      <c r="A16" s="2" t="s">
        <v>11</v>
      </c>
      <c r="B16" s="3">
        <f>79390.05+4881.11+78789.74+4881.11+402686.85+367387+113672.23</f>
        <v>1051688.0900000001</v>
      </c>
      <c r="C16" s="2" t="s">
        <v>12</v>
      </c>
      <c r="D16" s="9" t="s">
        <v>20</v>
      </c>
      <c r="E16" s="2">
        <v>3721</v>
      </c>
      <c r="F16" s="2" t="s">
        <v>24</v>
      </c>
    </row>
    <row r="17" spans="1:6" ht="20.100000000000001" customHeight="1" x14ac:dyDescent="0.25">
      <c r="A17" s="2" t="s">
        <v>14</v>
      </c>
      <c r="B17" s="7">
        <f>SUM(B3:B16)</f>
        <v>2524322.9699999997</v>
      </c>
      <c r="C17" s="2"/>
      <c r="D17" s="5"/>
      <c r="E17" s="2"/>
      <c r="F17" s="2"/>
    </row>
    <row r="18" spans="1:6" ht="20.100000000000001" customHeight="1" x14ac:dyDescent="0.25">
      <c r="B18" s="1"/>
      <c r="D18" s="4"/>
    </row>
    <row r="19" spans="1:6" ht="20.100000000000001" customHeight="1" x14ac:dyDescent="0.25">
      <c r="A19" s="10" t="s">
        <v>22</v>
      </c>
      <c r="B19" s="10"/>
      <c r="C19" s="10"/>
      <c r="D19" s="10"/>
      <c r="E19" s="10"/>
      <c r="F19" s="10"/>
    </row>
    <row r="20" spans="1:6" ht="20.100000000000001" customHeight="1" x14ac:dyDescent="0.25">
      <c r="A20" s="10"/>
      <c r="B20" s="10"/>
      <c r="C20" s="10"/>
      <c r="D20" s="10"/>
      <c r="E20" s="10"/>
      <c r="F20" s="10"/>
    </row>
    <row r="21" spans="1:6" x14ac:dyDescent="0.25">
      <c r="A21" s="10"/>
      <c r="B21" s="10"/>
      <c r="C21" s="10"/>
      <c r="D21" s="10"/>
      <c r="E21" s="10"/>
      <c r="F21" s="10"/>
    </row>
    <row r="22" spans="1:6" ht="71.25" customHeight="1" x14ac:dyDescent="0.25">
      <c r="A22" s="10"/>
      <c r="B22" s="10"/>
      <c r="C22" s="10"/>
      <c r="D22" s="10"/>
      <c r="E22" s="10"/>
      <c r="F22" s="10"/>
    </row>
  </sheetData>
  <mergeCells count="2">
    <mergeCell ref="A19:F22"/>
    <mergeCell ref="A1:F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prosinac 2024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Merlina Hegel Šešet</dc:creator>
  <cp:lastModifiedBy>Krešimir Račić</cp:lastModifiedBy>
  <cp:lastPrinted>2025-01-02T14:20:32Z</cp:lastPrinted>
  <dcterms:created xsi:type="dcterms:W3CDTF">2024-02-15T09:57:23Z</dcterms:created>
  <dcterms:modified xsi:type="dcterms:W3CDTF">2025-01-08T19:41:17Z</dcterms:modified>
</cp:coreProperties>
</file>