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975" activeTab="0"/>
  </bookViews>
  <sheets>
    <sheet name="Tablica 1." sheetId="1" r:id="rId1"/>
  </sheets>
  <definedNames/>
  <calcPr fullCalcOnLoad="1"/>
</workbook>
</file>

<file path=xl/sharedStrings.xml><?xml version="1.0" encoding="utf-8"?>
<sst xmlns="http://schemas.openxmlformats.org/spreadsheetml/2006/main" count="220" uniqueCount="140">
  <si>
    <t>BROJ ZAPOSLENIH</t>
  </si>
  <si>
    <t>UKUPNO (kn)</t>
  </si>
  <si>
    <t>…</t>
  </si>
  <si>
    <t>NAZIV
USTANOVE</t>
  </si>
  <si>
    <t>KORISNIK SREDSTAVA PROGRAMA</t>
  </si>
  <si>
    <t>NAZIV PROGRAMA</t>
  </si>
  <si>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2013. I PLANIRAN ZA 2014.</t>
    </r>
  </si>
  <si>
    <t>Odgovori s traženim podacima za ostvarenje u 2013.  i plan za 2014. mogu se priložiti i kao preslika Izvještaja o prihodima i rashodima, primicima i izdacima (Obrazac PR-RAS) te Izvještaja o rashodima prema funkcijskoj klasifikaciji (Obrazac RAS-funkcijski) za Ministarstvo financija.</t>
  </si>
  <si>
    <t>Tablica 2.: SREDSTVA ZA ZAPOSLENE TE MATERIJALNE I FINANCIJSKE RASHODE USTANOVA U KULTURI  U 2013. GODINI</t>
  </si>
  <si>
    <t>Odgovori s traženim podacima za ostvarenje u 2013. mogu se priložiti i kao poseban prilog u excel tablici. Odgovoru priložiti i Program javnih potreba u kulturi s financijskim planom za 2014.</t>
  </si>
  <si>
    <t>Tablica 3.: SREDSTVA ZA PROGRAME JAVNIH POTREBA U KULTURI U 2013. GODINI</t>
  </si>
  <si>
    <t>ODOBRENA SREDSTVA (kn)</t>
  </si>
  <si>
    <t>Odgovori s traženim podacima za 2013. godinu mogu se priložiti i kao poseban prilog u excel tablici. Odgovoru priložiti i Program javnih potreba u kulturi s financijskim planom za 2014.</t>
  </si>
  <si>
    <t>OSTVARENO U 2013.</t>
  </si>
  <si>
    <t>PLANIRANO ZA 2014.</t>
  </si>
  <si>
    <r>
      <t xml:space="preserve">UKUPNI PRORAČUN (kn)                                      </t>
    </r>
    <r>
      <rPr>
        <sz val="8"/>
        <color indexed="8"/>
        <rFont val="Arial"/>
        <family val="2"/>
      </rPr>
      <t>(Prema ekonomskoj klasifikaciji Obrasca PR_RAS Ministarstva financija ukupni rashodi i izdaci izvještajne jedinice)</t>
    </r>
  </si>
  <si>
    <r>
      <t xml:space="preserve">PRORAČUN ZA KULTURU (kn) </t>
    </r>
    <r>
      <rPr>
        <sz val="8"/>
        <color indexed="8"/>
        <rFont val="Arial"/>
        <family val="2"/>
      </rPr>
      <t>(Prema funkcijskoj klasifikaciji Obrasca RAS-funkcijski Ministarstva financija rashodi za službe kulture (konto 082) i službe emitiranja i izdavanja (konto 083) te rashodi za istraživanje i razvoj (konto 085) i oni koji nisu drugdje svrstani (konto 086) a odnose se na kulturu)</t>
    </r>
  </si>
  <si>
    <r>
      <rPr>
        <i/>
        <sz val="10"/>
        <color indexed="8"/>
        <rFont val="Arial"/>
        <family val="2"/>
      </rPr>
      <t>Napomena uz Tablicu 1.:</t>
    </r>
    <r>
      <rPr>
        <sz val="10"/>
        <color indexed="8"/>
        <rFont val="Arial"/>
        <family val="2"/>
      </rPr>
      <t xml:space="preserve">
U tablicu unositi podatke koji se odnose na ukupne proračunske iznose izvještajne jedinice lokalne samouprave. Proračun za kulturu treba obuhvatiti ukupan iznos rashoda za zaposlene te materijalne i financijske rashode ustanova kulture koje su na proračunu izvještajne jedinice (Tablica 2.) i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3.).</t>
    </r>
  </si>
  <si>
    <r>
      <t xml:space="preserve">RASHODI ZA ZAPOSLENE (kn)                          </t>
    </r>
    <r>
      <rPr>
        <sz val="8"/>
        <color indexed="8"/>
        <rFont val="Arial"/>
        <family val="2"/>
      </rPr>
      <t>(Prema kontima 3111- 3133: plaće za redovan rad i ostale rashode za zaposlene te doprinose za zdravstveno osiguranje i zapošljavanje)</t>
    </r>
  </si>
  <si>
    <r>
      <t xml:space="preserve">MATERIJALNI I FINANCIJSKI RASHODI (kn) </t>
    </r>
    <r>
      <rPr>
        <sz val="8"/>
        <color indexed="8"/>
        <rFont val="Arial"/>
        <family val="2"/>
      </rPr>
      <t>(Prema kontima 3211- 3299 (materijalni rashodi) te 3431 (bankarske i usluge platnog prometa))</t>
    </r>
  </si>
  <si>
    <r>
      <rPr>
        <i/>
        <sz val="10"/>
        <color indexed="8"/>
        <rFont val="Arial"/>
        <family val="2"/>
      </rPr>
      <t>Napomena uz Tablicu 2.:</t>
    </r>
    <r>
      <rPr>
        <sz val="10"/>
        <color indexed="8"/>
        <rFont val="Arial"/>
        <family val="2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</si>
  <si>
    <r>
      <t xml:space="preserve">UKUPNO (kn)               </t>
    </r>
    <r>
      <rPr>
        <sz val="8"/>
        <color indexed="8"/>
        <rFont val="Arial"/>
        <family val="2"/>
      </rPr>
      <t>(1+3)</t>
    </r>
  </si>
  <si>
    <t>3.10. Investicijski programi u kulturi*</t>
  </si>
  <si>
    <t>3.11. Međunarodna kulturna suradnja</t>
  </si>
  <si>
    <t>3.12. Ostalo</t>
  </si>
  <si>
    <t>3.1. Knjižnična djelatnost</t>
  </si>
  <si>
    <t>3.2. Književno-nakladnička djelatnost</t>
  </si>
  <si>
    <t>3.3. Muzejsko-galerijska djelatnost</t>
  </si>
  <si>
    <t>3.4. Likovna, vizualna i filmska djelatnost</t>
  </si>
  <si>
    <t>3.6. Djelatnost kulturno-umjetničkog amaterizma</t>
  </si>
  <si>
    <t>3.8. Medijska djelatnost (RTV, tisak, Internet)</t>
  </si>
  <si>
    <t>3.9. Zaštita i očuvanje kulturnih dobara*</t>
  </si>
  <si>
    <t>U tablicu ne unositi sredstva namijenjena programima u kulturi. Prema potrebi, dodavati retke u tablici.</t>
  </si>
  <si>
    <t>3.7. Izvaninstitucijska kultura (nezavisna, alternativna, kultura mladih, nove medijske kulture...)</t>
  </si>
  <si>
    <r>
      <rPr>
        <i/>
        <sz val="10"/>
        <color indexed="8"/>
        <rFont val="Arial"/>
        <family val="2"/>
      </rPr>
      <t xml:space="preserve">Napomena uz Tablicu 3.9.:
</t>
    </r>
    <r>
      <rPr>
        <sz val="10"/>
        <color indexed="8"/>
        <rFont val="Arial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 (1) zaštite i očuvanja kulturnih dobara u vlasništvu županije, Grada Zagreba, grada ili općine; (2) zaštite kulturnih dobara u izvanrednim uvjetima (čl. 76, st. 2); (3) sudjelovanja u financiranju nacionalnog programa zaštite i očuvanja kulturnih dobara koji se nalaze na njihovu području; (4) zaštite i očuvanja dobara koje je predstavničko tijelo županije, Grada Zagreba, grada ili općine proglasilo zaštićenim i nalazi se na njihovu području (čl. 17).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
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</si>
  <si>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3.10.:
</t>
    </r>
    <r>
      <rPr>
        <sz val="10"/>
        <color indexed="8"/>
        <rFont val="Arial"/>
        <family val="2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kako ona uključene u program javnih potreba u kulturi tako i ona iskazana u drugim proračunskim stavkama (izvan programa javnih potreba u kulturi). Investicijski programi u kulturi u obuhvaćaju: izgradnju objekata kulture; rekonstrukciju; sanaciju; adaptaciju; investicijsko održavanje; opremanje ustanova u kulturi; informatizaciju u kulturi; ostalo.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</si>
  <si>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t xml:space="preserve">UDIO (%) PRORAČUNA ZA KULTURU U UKUPNOM PRORAČUNU
</t>
    </r>
    <r>
      <rPr>
        <sz val="10"/>
        <color indexed="8"/>
        <rFont val="Arial"/>
        <family val="2"/>
      </rPr>
      <t>(2/1)</t>
    </r>
  </si>
  <si>
    <t>OSTVAREN PRORAČUN/
PLANIRAN PRORAČUN</t>
  </si>
  <si>
    <t>U tablicu upisati sredstva za financiranje i sufinanciranje programa u kulturi (ustanova i udruga u kulturi, pojedinaca, trgovačkih društava, obrta ili drugih subjekata) isključivo iz proračuna izvještajne jedinice). Prema potrebi, dodavati retke u tablici.</t>
  </si>
  <si>
    <t>3.5. Kazališna, glazbena i glazbeno-scenska djelatnost</t>
  </si>
  <si>
    <t>Zavičajni muzej</t>
  </si>
  <si>
    <t>Arheološko nalazište Monkodonjo</t>
  </si>
  <si>
    <t>POU</t>
  </si>
  <si>
    <t>digitalizacija kina</t>
  </si>
  <si>
    <t>Pučko otvoreno učilište</t>
  </si>
  <si>
    <t>Gradska knjižnica</t>
  </si>
  <si>
    <t>GRADSKA KNJIŽNICA</t>
  </si>
  <si>
    <t>nabava knjiga</t>
  </si>
  <si>
    <t>Program Pisac u prloazu</t>
  </si>
  <si>
    <t>programi</t>
  </si>
  <si>
    <t>KUD Marco Grbin</t>
  </si>
  <si>
    <t>KUD Stjepan Žiža</t>
  </si>
  <si>
    <t>Matica Hrvatska</t>
  </si>
  <si>
    <t>CVU Batana</t>
  </si>
  <si>
    <t>Limena glazba</t>
  </si>
  <si>
    <t>Glazbena škola</t>
  </si>
  <si>
    <t>Majoretts</t>
  </si>
  <si>
    <t>nabava opreme</t>
  </si>
  <si>
    <t>HKD Franjo Glavinić</t>
  </si>
  <si>
    <t>Centar za povjesna istraživanja</t>
  </si>
  <si>
    <t>Komorni zbor Rubino</t>
  </si>
  <si>
    <t>Majorettes</t>
  </si>
  <si>
    <t>Udruga Galileo Galilei</t>
  </si>
  <si>
    <t>Radioamaterski klub</t>
  </si>
  <si>
    <t>programi tehničke kulture</t>
  </si>
  <si>
    <t>ostali</t>
  </si>
  <si>
    <t xml:space="preserve">DHK ISTRE </t>
  </si>
  <si>
    <t>casopis Nova Istra</t>
  </si>
  <si>
    <t>tisak Atti XLII</t>
  </si>
  <si>
    <t>izdavanje raznih knjiga i časopisa</t>
  </si>
  <si>
    <t>Udruga Kuća o batani</t>
  </si>
  <si>
    <t>programi Muzej batana</t>
  </si>
  <si>
    <t>STUDIO DP</t>
  </si>
  <si>
    <t>Rovinj music festival</t>
  </si>
  <si>
    <t>Workshop</t>
  </si>
  <si>
    <t>Ljetni festival</t>
  </si>
  <si>
    <t>Festival Rovinj</t>
  </si>
  <si>
    <t>Glazbeni poučak</t>
  </si>
  <si>
    <t>Hrvatsko društvo glazbenih umjetnika</t>
  </si>
  <si>
    <t>Kulturno ljeto</t>
  </si>
  <si>
    <t>Samba</t>
  </si>
  <si>
    <t>Udruga kuća o batani</t>
  </si>
  <si>
    <t>Očuvanje rovinjske tradicije</t>
  </si>
  <si>
    <t>Etnofilm</t>
  </si>
  <si>
    <t>Etnografski muzej Pazin</t>
  </si>
  <si>
    <t>Baromus</t>
  </si>
  <si>
    <t>Europski centar kulture</t>
  </si>
  <si>
    <t>Blitz festival</t>
  </si>
  <si>
    <t>nadogradnja programa Arhidok</t>
  </si>
  <si>
    <t>nabava informatičke opreme</t>
  </si>
  <si>
    <t>Zajednica Talijana</t>
  </si>
  <si>
    <t>Dani talijanskog filma</t>
  </si>
  <si>
    <t>Društvo biliotekara Istre</t>
  </si>
  <si>
    <t>program za 2013</t>
  </si>
  <si>
    <t>Dječji karneval</t>
  </si>
  <si>
    <t>Brajnović T</t>
  </si>
  <si>
    <t>projekt Golo brdo</t>
  </si>
  <si>
    <t>HDLU</t>
  </si>
  <si>
    <t>Rubino</t>
  </si>
  <si>
    <t>promocija i izdavanje CD-a</t>
  </si>
  <si>
    <t>izložba lječilište Špicije</t>
  </si>
  <si>
    <t>Grisia 2013 i likovna kolonija</t>
  </si>
  <si>
    <t>izdavanje knjige Seljanski susreti</t>
  </si>
  <si>
    <t>Seljanske maškare</t>
  </si>
  <si>
    <t>koncert Valentinovo</t>
  </si>
  <si>
    <t>večer bitinada</t>
  </si>
  <si>
    <t>izložba Pesaro Rovinj</t>
  </si>
  <si>
    <t>ulazak u EU</t>
  </si>
  <si>
    <t>program Dan grada</t>
  </si>
  <si>
    <t>rashodi za usluge</t>
  </si>
  <si>
    <t>Hrvatski Blues</t>
  </si>
  <si>
    <t>sudjelovanje na Blues festivalu</t>
  </si>
  <si>
    <t>izložba Rapaić</t>
  </si>
  <si>
    <t>dječiji program Božićna bajka</t>
  </si>
  <si>
    <t>KUD Bosna</t>
  </si>
  <si>
    <t>program 2013</t>
  </si>
  <si>
    <t>ocuvanje Rovinjskog dijalekta</t>
  </si>
  <si>
    <t>Susret književnika hrvatske manjine</t>
  </si>
  <si>
    <t>Kulturna udruga Plime</t>
  </si>
  <si>
    <t>Hrvatski restauratorski zavod</t>
  </si>
  <si>
    <t>koncert Krila vremena</t>
  </si>
  <si>
    <t>Zajednica Srba Rovinj</t>
  </si>
  <si>
    <t>koncest Despina</t>
  </si>
  <si>
    <t>Salsa festival</t>
  </si>
  <si>
    <t>LOS MAMBERAS</t>
  </si>
  <si>
    <t>SETE SOIS</t>
  </si>
  <si>
    <t>7. festival Sete sois sete luna</t>
  </si>
  <si>
    <t>instalacija centralnog grijanja i klime</t>
  </si>
  <si>
    <t>projekt rekonstrukcje i vizualizacije kina</t>
  </si>
  <si>
    <t>KUD Franjo Glavinić</t>
  </si>
  <si>
    <t>kipar A.Garbinu - organizacija  izložbe</t>
  </si>
  <si>
    <t>Škola dizajna Padova</t>
  </si>
  <si>
    <t xml:space="preserve">KUD S.ŽIŽA </t>
  </si>
  <si>
    <t>koncert Sv.Eufemija</t>
  </si>
  <si>
    <t>izdav.Ekomuzej Batana</t>
  </si>
  <si>
    <t>maškare u Rovinjskom Selu 2013</t>
  </si>
  <si>
    <t>restauracija slike Otmica Europe</t>
  </si>
  <si>
    <t>koncert povodom Dana grada</t>
  </si>
  <si>
    <t>Makedonski kulturni forum</t>
  </si>
  <si>
    <t>GRAD ROVINJ - ROVIGNO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</si>
</sst>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"/>
    <numFmt numFmtId="165" formatCode="0.0"/>
    <numFmt numFmtId="166" formatCode="_-* #,##0.0\ _k_n_-;\-* #,##0.0\ _k_n_-;_-* &quot;-&quot;??\ _k_n_-;_-@_-"/>
    <numFmt numFmtId="167" formatCode="_-* #,##0\ _k_n_-;\-* #,##0\ _k_n_-;_-* &quot;-&quot;??\ _k_n_-;_-@_-"/>
  </numFmts>
  <fonts count="46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33" borderId="18" xfId="0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" fontId="4" fillId="0" borderId="12" xfId="0" applyNumberFormat="1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 wrapText="1"/>
    </xf>
    <xf numFmtId="4" fontId="0" fillId="0" borderId="0" xfId="0" applyNumberFormat="1" applyAlignment="1">
      <alignment/>
    </xf>
    <xf numFmtId="4" fontId="4" fillId="0" borderId="14" xfId="0" applyNumberFormat="1" applyFont="1" applyBorder="1" applyAlignment="1">
      <alignment vertical="center" wrapText="1"/>
    </xf>
    <xf numFmtId="4" fontId="4" fillId="0" borderId="15" xfId="0" applyNumberFormat="1" applyFont="1" applyBorder="1" applyAlignment="1">
      <alignment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4" fontId="4" fillId="0" borderId="18" xfId="0" applyNumberFormat="1" applyFont="1" applyBorder="1" applyAlignment="1">
      <alignment/>
    </xf>
    <xf numFmtId="4" fontId="4" fillId="0" borderId="18" xfId="0" applyNumberFormat="1" applyFont="1" applyBorder="1" applyAlignment="1">
      <alignment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left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left" vertical="center" wrapText="1"/>
    </xf>
    <xf numFmtId="4" fontId="3" fillId="33" borderId="10" xfId="0" applyNumberFormat="1" applyFont="1" applyFill="1" applyBorder="1" applyAlignment="1">
      <alignment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4" fontId="3" fillId="33" borderId="26" xfId="0" applyNumberFormat="1" applyFont="1" applyFill="1" applyBorder="1" applyAlignment="1">
      <alignment vertical="center" wrapText="1"/>
    </xf>
    <xf numFmtId="4" fontId="4" fillId="0" borderId="26" xfId="0" applyNumberFormat="1" applyFont="1" applyBorder="1" applyAlignment="1">
      <alignment vertical="center" wrapText="1"/>
    </xf>
    <xf numFmtId="4" fontId="4" fillId="0" borderId="27" xfId="0" applyNumberFormat="1" applyFont="1" applyBorder="1" applyAlignment="1">
      <alignment vertical="center" wrapText="1"/>
    </xf>
    <xf numFmtId="4" fontId="4" fillId="0" borderId="28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8" xfId="0" applyFont="1" applyBorder="1" applyAlignment="1">
      <alignment/>
    </xf>
    <xf numFmtId="4" fontId="7" fillId="0" borderId="0" xfId="0" applyNumberFormat="1" applyFont="1" applyAlignment="1">
      <alignment vertical="top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43" fontId="0" fillId="0" borderId="0" xfId="59" applyFont="1" applyAlignment="1">
      <alignment horizontal="right"/>
    </xf>
    <xf numFmtId="43" fontId="4" fillId="0" borderId="13" xfId="59" applyFont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vertical="center" wrapText="1"/>
    </xf>
    <xf numFmtId="3" fontId="4" fillId="0" borderId="15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18" xfId="0" applyFont="1" applyFill="1" applyBorder="1" applyAlignment="1">
      <alignment/>
    </xf>
    <xf numFmtId="0" fontId="3" fillId="34" borderId="31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5" fillId="0" borderId="39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40" xfId="0" applyFont="1" applyBorder="1" applyAlignment="1">
      <alignment horizontal="left" wrapText="1"/>
    </xf>
    <xf numFmtId="0" fontId="5" fillId="0" borderId="41" xfId="0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4" fontId="45" fillId="0" borderId="0" xfId="0" applyNumberFormat="1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9"/>
  <sheetViews>
    <sheetView tabSelected="1" workbookViewId="0" topLeftCell="A25">
      <selection activeCell="F28" sqref="F28"/>
    </sheetView>
  </sheetViews>
  <sheetFormatPr defaultColWidth="9.140625" defaultRowHeight="15"/>
  <cols>
    <col min="1" max="1" width="33.7109375" style="0" customWidth="1"/>
    <col min="2" max="2" width="30.421875" style="0" customWidth="1"/>
    <col min="3" max="3" width="26.28125" style="32" customWidth="1"/>
    <col min="4" max="4" width="25.140625" style="0" customWidth="1"/>
    <col min="5" max="5" width="9.140625" style="0" hidden="1" customWidth="1"/>
    <col min="6" max="6" width="19.8515625" style="0" customWidth="1"/>
    <col min="7" max="7" width="0.13671875" style="0" hidden="1" customWidth="1"/>
    <col min="8" max="8" width="9.140625" style="0" hidden="1" customWidth="1"/>
    <col min="10" max="10" width="11.00390625" style="0" bestFit="1" customWidth="1"/>
  </cols>
  <sheetData>
    <row r="1" spans="1:7" ht="30" customHeight="1">
      <c r="A1" s="86" t="s">
        <v>6</v>
      </c>
      <c r="B1" s="86"/>
      <c r="C1" s="86"/>
      <c r="D1" s="86"/>
      <c r="E1" s="86"/>
      <c r="F1" s="86"/>
      <c r="G1" s="23"/>
    </row>
    <row r="2" spans="1:7" ht="15.75">
      <c r="A2" s="29" t="s">
        <v>139</v>
      </c>
      <c r="B2" s="29"/>
      <c r="C2" s="42"/>
      <c r="D2" s="29"/>
      <c r="E2" s="29"/>
      <c r="F2" s="29"/>
      <c r="G2" s="23"/>
    </row>
    <row r="3" ht="15.75" thickBot="1"/>
    <row r="4" spans="1:4" ht="116.25" thickBot="1">
      <c r="A4" s="27" t="s">
        <v>37</v>
      </c>
      <c r="B4" s="28" t="s">
        <v>15</v>
      </c>
      <c r="C4" s="43" t="s">
        <v>16</v>
      </c>
      <c r="D4" s="2" t="s">
        <v>36</v>
      </c>
    </row>
    <row r="5" spans="1:4" ht="15.75" thickBot="1">
      <c r="A5" s="4"/>
      <c r="B5" s="5">
        <v>1</v>
      </c>
      <c r="C5" s="44">
        <v>2</v>
      </c>
      <c r="D5" s="5">
        <v>3</v>
      </c>
    </row>
    <row r="6" spans="1:4" ht="15.75" thickBot="1">
      <c r="A6" s="3" t="s">
        <v>13</v>
      </c>
      <c r="B6" s="61">
        <v>116310789</v>
      </c>
      <c r="C6" s="95">
        <v>6566213.41</v>
      </c>
      <c r="D6" s="30">
        <f>+C6/B6*100</f>
        <v>5.645403548934742</v>
      </c>
    </row>
    <row r="7" spans="1:4" ht="15.75" thickBot="1">
      <c r="A7" s="6" t="s">
        <v>14</v>
      </c>
      <c r="B7" s="62">
        <v>114720000</v>
      </c>
      <c r="C7" s="59">
        <f>3458000+2800000</f>
        <v>6258000</v>
      </c>
      <c r="D7" s="31">
        <f>+C7/B7*100</f>
        <v>5.455020920502092</v>
      </c>
    </row>
    <row r="8" ht="15">
      <c r="C8" s="60"/>
    </row>
    <row r="9" ht="15">
      <c r="C9" s="60"/>
    </row>
    <row r="10" spans="1:3" ht="15">
      <c r="A10" s="7"/>
      <c r="C10" s="60"/>
    </row>
    <row r="11" spans="1:4" ht="107.25" customHeight="1">
      <c r="A11" s="84" t="s">
        <v>17</v>
      </c>
      <c r="B11" s="84"/>
      <c r="C11" s="84"/>
      <c r="D11" s="84"/>
    </row>
    <row r="14" spans="1:4" ht="38.25" customHeight="1">
      <c r="A14" s="76" t="s">
        <v>7</v>
      </c>
      <c r="B14" s="77"/>
      <c r="C14" s="77"/>
      <c r="D14" s="78"/>
    </row>
    <row r="17" spans="1:7" ht="31.5" customHeight="1">
      <c r="A17" s="86" t="s">
        <v>8</v>
      </c>
      <c r="B17" s="86"/>
      <c r="C17" s="86"/>
      <c r="D17" s="86"/>
      <c r="E17" s="86"/>
      <c r="F17" s="86"/>
      <c r="G17" s="23"/>
    </row>
    <row r="18" spans="1:6" ht="32.25" customHeight="1">
      <c r="A18" s="79" t="s">
        <v>32</v>
      </c>
      <c r="B18" s="79"/>
      <c r="C18" s="79"/>
      <c r="D18" s="79"/>
      <c r="E18" s="79"/>
      <c r="F18" s="79"/>
    </row>
    <row r="19" spans="1:6" ht="15.75" thickBot="1">
      <c r="A19" s="11"/>
      <c r="B19" s="11"/>
      <c r="C19" s="45"/>
      <c r="D19" s="11"/>
      <c r="E19" s="11"/>
      <c r="F19" s="11"/>
    </row>
    <row r="20" spans="1:6" ht="72.75" thickBot="1">
      <c r="A20" s="1" t="s">
        <v>3</v>
      </c>
      <c r="B20" s="1" t="s">
        <v>18</v>
      </c>
      <c r="C20" s="46" t="s">
        <v>0</v>
      </c>
      <c r="D20" s="1" t="s">
        <v>19</v>
      </c>
      <c r="E20" s="1" t="s">
        <v>1</v>
      </c>
      <c r="F20" s="1" t="s">
        <v>21</v>
      </c>
    </row>
    <row r="21" spans="1:6" ht="15.75" thickBot="1">
      <c r="A21" s="1"/>
      <c r="B21" s="25">
        <v>1</v>
      </c>
      <c r="C21" s="47">
        <v>2</v>
      </c>
      <c r="D21" s="25">
        <v>3</v>
      </c>
      <c r="E21" s="2"/>
      <c r="F21" s="2"/>
    </row>
    <row r="22" spans="1:6" ht="15.75" thickBot="1">
      <c r="A22" s="35" t="s">
        <v>44</v>
      </c>
      <c r="B22" s="37">
        <v>1195717.7</v>
      </c>
      <c r="C22" s="63">
        <v>11</v>
      </c>
      <c r="D22" s="33">
        <v>145000</v>
      </c>
      <c r="E22" s="33"/>
      <c r="F22" s="33">
        <f>+B22+D22</f>
        <v>1340717.7</v>
      </c>
    </row>
    <row r="23" spans="1:6" ht="15.75" thickBot="1">
      <c r="A23" s="36" t="s">
        <v>40</v>
      </c>
      <c r="B23" s="37">
        <v>986615.94</v>
      </c>
      <c r="C23" s="64">
        <v>8</v>
      </c>
      <c r="D23" s="34">
        <v>175000</v>
      </c>
      <c r="E23" s="34"/>
      <c r="F23" s="33">
        <f aca="true" t="shared" si="0" ref="F23:F28">+B23+D23</f>
        <v>1161615.94</v>
      </c>
    </row>
    <row r="24" spans="1:6" ht="15.75" thickBot="1">
      <c r="A24" s="36" t="s">
        <v>45</v>
      </c>
      <c r="B24" s="37">
        <v>664737.88</v>
      </c>
      <c r="C24" s="64">
        <v>5</v>
      </c>
      <c r="D24" s="34">
        <v>90000</v>
      </c>
      <c r="E24" s="34"/>
      <c r="F24" s="33">
        <f t="shared" si="0"/>
        <v>754737.88</v>
      </c>
    </row>
    <row r="25" spans="1:6" ht="15.75" thickBot="1">
      <c r="A25" s="36"/>
      <c r="B25" s="38"/>
      <c r="C25" s="34"/>
      <c r="D25" s="34"/>
      <c r="E25" s="34"/>
      <c r="F25" s="33"/>
    </row>
    <row r="26" spans="1:6" ht="15.75" thickBot="1">
      <c r="A26" s="9"/>
      <c r="B26" s="8"/>
      <c r="C26" s="34"/>
      <c r="D26" s="8"/>
      <c r="E26" s="8"/>
      <c r="F26" s="10"/>
    </row>
    <row r="27" spans="1:6" ht="15.75" thickBot="1">
      <c r="A27" s="9"/>
      <c r="B27" s="8"/>
      <c r="C27" s="34"/>
      <c r="D27" s="8"/>
      <c r="E27" s="8"/>
      <c r="F27" s="10"/>
    </row>
    <row r="28" spans="1:6" ht="15.75" thickBot="1">
      <c r="A28" s="9" t="s">
        <v>2</v>
      </c>
      <c r="B28" s="34">
        <f>SUM(B22:B24)</f>
        <v>2847071.5199999996</v>
      </c>
      <c r="C28" s="34"/>
      <c r="D28" s="34">
        <f>SUM(D22:D26)</f>
        <v>410000</v>
      </c>
      <c r="E28" s="34"/>
      <c r="F28" s="33">
        <f t="shared" si="0"/>
        <v>3257071.5199999996</v>
      </c>
    </row>
    <row r="29" spans="1:5" ht="92.25" customHeight="1">
      <c r="A29" s="88" t="s">
        <v>20</v>
      </c>
      <c r="B29" s="88"/>
      <c r="C29" s="88"/>
      <c r="D29" s="88"/>
      <c r="E29" s="88"/>
    </row>
    <row r="31" ht="15">
      <c r="A31" s="22"/>
    </row>
    <row r="32" spans="1:5" ht="30" customHeight="1">
      <c r="A32" s="76" t="s">
        <v>9</v>
      </c>
      <c r="B32" s="77"/>
      <c r="C32" s="77"/>
      <c r="D32" s="78"/>
      <c r="E32" s="12"/>
    </row>
    <row r="34" spans="1:7" ht="30.75" customHeight="1">
      <c r="A34" s="87" t="s">
        <v>10</v>
      </c>
      <c r="B34" s="87"/>
      <c r="C34" s="87"/>
      <c r="D34" s="87"/>
      <c r="E34" s="87"/>
      <c r="F34" s="87"/>
      <c r="G34" s="24"/>
    </row>
    <row r="35" spans="1:8" ht="27.75" customHeight="1">
      <c r="A35" s="79" t="s">
        <v>38</v>
      </c>
      <c r="B35" s="79"/>
      <c r="C35" s="79"/>
      <c r="D35" s="79"/>
      <c r="E35" s="79"/>
      <c r="F35" s="79"/>
      <c r="G35" s="14"/>
      <c r="H35" s="14"/>
    </row>
    <row r="36" spans="1:8" ht="12.75" customHeight="1" thickBot="1">
      <c r="A36" s="85"/>
      <c r="B36" s="85"/>
      <c r="C36" s="85"/>
      <c r="D36" s="85"/>
      <c r="E36" s="85"/>
      <c r="F36" s="85"/>
      <c r="G36" s="26"/>
      <c r="H36" s="26"/>
    </row>
    <row r="37" spans="1:8" ht="15.75" thickTop="1">
      <c r="A37" s="80" t="s">
        <v>25</v>
      </c>
      <c r="B37" s="81"/>
      <c r="C37" s="82"/>
      <c r="D37" s="26"/>
      <c r="E37" s="26"/>
      <c r="F37" s="26"/>
      <c r="G37" s="26"/>
      <c r="H37" s="26"/>
    </row>
    <row r="38" spans="1:8" ht="25.5">
      <c r="A38" s="18" t="s">
        <v>4</v>
      </c>
      <c r="B38" s="16" t="s">
        <v>5</v>
      </c>
      <c r="C38" s="48" t="s">
        <v>11</v>
      </c>
      <c r="D38" s="26"/>
      <c r="E38" s="26"/>
      <c r="F38" s="26"/>
      <c r="G38" s="26"/>
      <c r="H38" s="26"/>
    </row>
    <row r="39" spans="1:6" ht="15">
      <c r="A39" s="19" t="s">
        <v>46</v>
      </c>
      <c r="B39" s="17" t="s">
        <v>47</v>
      </c>
      <c r="C39" s="49">
        <v>50000</v>
      </c>
      <c r="D39" s="26"/>
      <c r="E39" s="26"/>
      <c r="F39" s="26"/>
    </row>
    <row r="40" spans="1:6" ht="15">
      <c r="A40" s="19" t="s">
        <v>46</v>
      </c>
      <c r="B40" s="17" t="s">
        <v>48</v>
      </c>
      <c r="C40" s="49">
        <v>5000</v>
      </c>
      <c r="D40" s="26"/>
      <c r="E40" s="26"/>
      <c r="F40" s="26"/>
    </row>
    <row r="41" spans="1:6" ht="15">
      <c r="A41" s="39" t="s">
        <v>92</v>
      </c>
      <c r="B41" s="40" t="s">
        <v>93</v>
      </c>
      <c r="C41" s="51">
        <v>5000</v>
      </c>
      <c r="D41" s="26"/>
      <c r="E41" s="26"/>
      <c r="F41" s="26"/>
    </row>
    <row r="42" spans="1:6" ht="17.25" customHeight="1" thickBot="1">
      <c r="A42" s="20" t="s">
        <v>129</v>
      </c>
      <c r="B42" s="21" t="s">
        <v>117</v>
      </c>
      <c r="C42" s="50">
        <v>30000</v>
      </c>
      <c r="D42" s="55">
        <f>SUM(C39:C42)</f>
        <v>90000</v>
      </c>
      <c r="E42" s="26"/>
      <c r="F42" s="26"/>
    </row>
    <row r="43" spans="1:6" ht="16.5" thickBot="1" thickTop="1">
      <c r="A43" s="13"/>
      <c r="D43" s="26"/>
      <c r="E43" s="26"/>
      <c r="F43" s="26"/>
    </row>
    <row r="44" spans="1:6" ht="15.75" thickTop="1">
      <c r="A44" s="80" t="s">
        <v>26</v>
      </c>
      <c r="B44" s="81"/>
      <c r="C44" s="82"/>
      <c r="D44" s="26"/>
      <c r="E44" s="26"/>
      <c r="F44" s="26"/>
    </row>
    <row r="45" spans="1:3" ht="25.5">
      <c r="A45" s="18" t="s">
        <v>4</v>
      </c>
      <c r="B45" s="16" t="s">
        <v>5</v>
      </c>
      <c r="C45" s="48" t="s">
        <v>11</v>
      </c>
    </row>
    <row r="46" spans="1:3" ht="15">
      <c r="A46" s="41" t="s">
        <v>70</v>
      </c>
      <c r="B46" s="17" t="s">
        <v>134</v>
      </c>
      <c r="C46" s="38">
        <v>10000</v>
      </c>
    </row>
    <row r="47" spans="1:8" ht="15">
      <c r="A47" s="41" t="s">
        <v>66</v>
      </c>
      <c r="B47" s="17" t="s">
        <v>67</v>
      </c>
      <c r="C47" s="38">
        <v>15000</v>
      </c>
      <c r="G47" s="83"/>
      <c r="H47" s="83"/>
    </row>
    <row r="48" spans="1:3" ht="15">
      <c r="A48" s="17" t="s">
        <v>59</v>
      </c>
      <c r="B48" s="17" t="s">
        <v>68</v>
      </c>
      <c r="C48" s="38">
        <v>30000</v>
      </c>
    </row>
    <row r="49" spans="1:3" ht="15">
      <c r="A49" s="17" t="s">
        <v>65</v>
      </c>
      <c r="B49" s="17" t="s">
        <v>69</v>
      </c>
      <c r="C49" s="38">
        <v>36465.75</v>
      </c>
    </row>
    <row r="50" spans="1:3" ht="15">
      <c r="A50" s="17" t="s">
        <v>51</v>
      </c>
      <c r="B50" s="17" t="s">
        <v>102</v>
      </c>
      <c r="C50" s="38">
        <v>20000</v>
      </c>
    </row>
    <row r="51" spans="1:4" ht="15">
      <c r="A51" s="54"/>
      <c r="B51" s="54"/>
      <c r="C51" s="37"/>
      <c r="D51" s="32">
        <f>SUM(C46:C51)</f>
        <v>111465.75</v>
      </c>
    </row>
    <row r="52" spans="1:3" ht="15">
      <c r="A52" s="89" t="s">
        <v>27</v>
      </c>
      <c r="B52" s="90"/>
      <c r="C52" s="91"/>
    </row>
    <row r="53" spans="1:3" ht="25.5">
      <c r="A53" s="18" t="s">
        <v>4</v>
      </c>
      <c r="B53" s="16" t="s">
        <v>5</v>
      </c>
      <c r="C53" s="48" t="s">
        <v>11</v>
      </c>
    </row>
    <row r="54" spans="1:3" ht="15">
      <c r="A54" s="56" t="s">
        <v>40</v>
      </c>
      <c r="B54" s="17" t="s">
        <v>49</v>
      </c>
      <c r="C54" s="38">
        <v>210000</v>
      </c>
    </row>
    <row r="55" spans="1:3" ht="15">
      <c r="A55" s="56" t="s">
        <v>70</v>
      </c>
      <c r="B55" s="17" t="s">
        <v>71</v>
      </c>
      <c r="C55" s="38">
        <v>303000</v>
      </c>
    </row>
    <row r="56" spans="1:3" ht="15">
      <c r="A56" s="65" t="s">
        <v>40</v>
      </c>
      <c r="B56" s="53" t="s">
        <v>100</v>
      </c>
      <c r="C56" s="38">
        <v>5000</v>
      </c>
    </row>
    <row r="57" spans="1:3" ht="15">
      <c r="A57" s="56" t="s">
        <v>70</v>
      </c>
      <c r="B57" s="17" t="s">
        <v>106</v>
      </c>
      <c r="C57" s="38">
        <v>5000</v>
      </c>
    </row>
    <row r="58" spans="1:3" ht="15">
      <c r="A58" s="57" t="s">
        <v>97</v>
      </c>
      <c r="B58" s="17" t="s">
        <v>112</v>
      </c>
      <c r="C58" s="38">
        <v>3000</v>
      </c>
    </row>
    <row r="59" spans="1:4" ht="15.75" thickBot="1">
      <c r="A59" s="57"/>
      <c r="B59" s="17"/>
      <c r="C59" s="38"/>
      <c r="D59" s="32">
        <f>SUM(C54:C58)</f>
        <v>526000</v>
      </c>
    </row>
    <row r="60" spans="1:3" ht="15.75" thickTop="1">
      <c r="A60" s="67" t="s">
        <v>28</v>
      </c>
      <c r="B60" s="92"/>
      <c r="C60" s="93"/>
    </row>
    <row r="61" spans="1:3" ht="26.25" customHeight="1">
      <c r="A61" s="18" t="s">
        <v>4</v>
      </c>
      <c r="B61" s="16" t="s">
        <v>5</v>
      </c>
      <c r="C61" s="48" t="s">
        <v>11</v>
      </c>
    </row>
    <row r="62" spans="1:3" ht="15">
      <c r="A62" s="41" t="s">
        <v>53</v>
      </c>
      <c r="B62" s="17" t="s">
        <v>49</v>
      </c>
      <c r="C62" s="38">
        <v>139400</v>
      </c>
    </row>
    <row r="63" spans="1:3" ht="15">
      <c r="A63" s="41" t="s">
        <v>131</v>
      </c>
      <c r="B63" s="17" t="s">
        <v>74</v>
      </c>
      <c r="C63" s="38">
        <v>10000</v>
      </c>
    </row>
    <row r="64" spans="1:3" ht="15">
      <c r="A64" s="54" t="s">
        <v>76</v>
      </c>
      <c r="B64" s="17" t="s">
        <v>75</v>
      </c>
      <c r="C64" s="38">
        <v>80000</v>
      </c>
    </row>
    <row r="65" spans="1:3" ht="15">
      <c r="A65" s="54" t="s">
        <v>84</v>
      </c>
      <c r="B65" s="54" t="s">
        <v>83</v>
      </c>
      <c r="C65" s="38">
        <v>15000</v>
      </c>
    </row>
    <row r="66" spans="1:3" ht="15">
      <c r="A66" s="54" t="s">
        <v>118</v>
      </c>
      <c r="B66" s="54" t="s">
        <v>87</v>
      </c>
      <c r="C66" s="38">
        <v>10000</v>
      </c>
    </row>
    <row r="67" spans="1:3" ht="15">
      <c r="A67" s="54" t="s">
        <v>90</v>
      </c>
      <c r="B67" s="53" t="s">
        <v>91</v>
      </c>
      <c r="C67" s="38">
        <v>15000</v>
      </c>
    </row>
    <row r="68" spans="1:3" ht="15">
      <c r="A68" s="54" t="s">
        <v>95</v>
      </c>
      <c r="B68" s="53" t="s">
        <v>96</v>
      </c>
      <c r="C68" s="38">
        <v>5000</v>
      </c>
    </row>
    <row r="69" spans="1:3" ht="25.5">
      <c r="A69" s="54" t="s">
        <v>97</v>
      </c>
      <c r="B69" s="53" t="s">
        <v>130</v>
      </c>
      <c r="C69" s="38">
        <v>6000</v>
      </c>
    </row>
    <row r="70" spans="1:3" ht="15">
      <c r="A70" s="54" t="s">
        <v>40</v>
      </c>
      <c r="B70" s="53" t="s">
        <v>100</v>
      </c>
      <c r="C70" s="38">
        <v>5000</v>
      </c>
    </row>
    <row r="71" spans="1:3" ht="15">
      <c r="A71" s="54" t="s">
        <v>40</v>
      </c>
      <c r="B71" s="53" t="s">
        <v>101</v>
      </c>
      <c r="C71" s="38">
        <v>75000</v>
      </c>
    </row>
    <row r="72" spans="1:3" ht="15">
      <c r="A72" s="54" t="s">
        <v>132</v>
      </c>
      <c r="B72" s="53" t="s">
        <v>113</v>
      </c>
      <c r="C72" s="38">
        <v>6500</v>
      </c>
    </row>
    <row r="73" spans="1:4" ht="15">
      <c r="A73" s="54" t="s">
        <v>119</v>
      </c>
      <c r="B73" s="53" t="s">
        <v>136</v>
      </c>
      <c r="C73" s="38">
        <v>38000</v>
      </c>
      <c r="D73" s="32">
        <f>SUM(C62:C73)</f>
        <v>404900</v>
      </c>
    </row>
    <row r="74" ht="15.75" thickBot="1"/>
    <row r="75" spans="1:3" ht="15.75" thickTop="1">
      <c r="A75" s="67" t="s">
        <v>39</v>
      </c>
      <c r="B75" s="68"/>
      <c r="C75" s="69"/>
    </row>
    <row r="76" spans="1:3" ht="15.75" customHeight="1">
      <c r="A76" s="18" t="s">
        <v>4</v>
      </c>
      <c r="B76" s="16" t="s">
        <v>5</v>
      </c>
      <c r="C76" s="48" t="s">
        <v>11</v>
      </c>
    </row>
    <row r="77" spans="1:3" ht="15">
      <c r="A77" s="41" t="s">
        <v>44</v>
      </c>
      <c r="B77" s="17" t="s">
        <v>49</v>
      </c>
      <c r="C77" s="38">
        <v>209987.64</v>
      </c>
    </row>
    <row r="78" spans="1:3" ht="15">
      <c r="A78" s="41" t="s">
        <v>72</v>
      </c>
      <c r="B78" s="17" t="s">
        <v>73</v>
      </c>
      <c r="C78" s="38">
        <v>80000</v>
      </c>
    </row>
    <row r="79" spans="1:3" ht="15">
      <c r="A79" s="54" t="s">
        <v>76</v>
      </c>
      <c r="B79" s="17" t="s">
        <v>75</v>
      </c>
      <c r="C79" s="38">
        <v>80000</v>
      </c>
    </row>
    <row r="80" spans="1:3" ht="15">
      <c r="A80" s="54" t="s">
        <v>78</v>
      </c>
      <c r="B80" s="54" t="s">
        <v>77</v>
      </c>
      <c r="C80" s="38">
        <v>10000</v>
      </c>
    </row>
    <row r="81" spans="1:3" ht="15">
      <c r="A81" s="54" t="s">
        <v>80</v>
      </c>
      <c r="B81" s="17" t="s">
        <v>79</v>
      </c>
      <c r="C81" s="38">
        <v>71100</v>
      </c>
    </row>
    <row r="82" spans="1:3" ht="15">
      <c r="A82" s="54" t="s">
        <v>81</v>
      </c>
      <c r="B82" s="17" t="s">
        <v>82</v>
      </c>
      <c r="C82" s="38">
        <v>28900</v>
      </c>
    </row>
    <row r="83" spans="1:3" ht="15">
      <c r="A83" s="54" t="s">
        <v>44</v>
      </c>
      <c r="B83" s="17" t="s">
        <v>79</v>
      </c>
      <c r="C83" s="38">
        <v>32000</v>
      </c>
    </row>
    <row r="84" spans="1:3" ht="15">
      <c r="A84" s="54" t="s">
        <v>86</v>
      </c>
      <c r="B84" s="17" t="s">
        <v>85</v>
      </c>
      <c r="C84" s="38">
        <v>15000</v>
      </c>
    </row>
    <row r="85" spans="1:3" ht="15">
      <c r="A85" s="66" t="s">
        <v>98</v>
      </c>
      <c r="B85" s="17" t="s">
        <v>99</v>
      </c>
      <c r="C85" s="38">
        <v>12000</v>
      </c>
    </row>
    <row r="86" spans="1:3" ht="15">
      <c r="A86" s="66" t="s">
        <v>72</v>
      </c>
      <c r="B86" s="17" t="s">
        <v>104</v>
      </c>
      <c r="C86" s="38">
        <v>19700</v>
      </c>
    </row>
    <row r="87" spans="1:3" ht="15">
      <c r="A87" s="66" t="s">
        <v>72</v>
      </c>
      <c r="B87" s="17" t="s">
        <v>133</v>
      </c>
      <c r="C87" s="38">
        <v>12000</v>
      </c>
    </row>
    <row r="88" spans="1:3" ht="15">
      <c r="A88" s="66" t="s">
        <v>90</v>
      </c>
      <c r="B88" s="17" t="s">
        <v>105</v>
      </c>
      <c r="C88" s="38">
        <v>10000</v>
      </c>
    </row>
    <row r="89" spans="1:3" ht="15">
      <c r="A89" s="66" t="s">
        <v>42</v>
      </c>
      <c r="B89" s="17" t="s">
        <v>137</v>
      </c>
      <c r="C89" s="38">
        <v>27000</v>
      </c>
    </row>
    <row r="90" spans="1:3" ht="15">
      <c r="A90" s="66" t="s">
        <v>121</v>
      </c>
      <c r="B90" s="17" t="s">
        <v>120</v>
      </c>
      <c r="C90" s="38">
        <v>5000</v>
      </c>
    </row>
    <row r="91" spans="1:4" ht="15">
      <c r="A91" s="66" t="s">
        <v>138</v>
      </c>
      <c r="B91" s="17" t="s">
        <v>122</v>
      </c>
      <c r="C91" s="38">
        <v>2000</v>
      </c>
      <c r="D91" s="32">
        <f>SUM(C77:C91)</f>
        <v>614687.64</v>
      </c>
    </row>
    <row r="92" ht="15.75" thickBot="1"/>
    <row r="93" spans="1:3" ht="15.75" customHeight="1" thickTop="1">
      <c r="A93" s="80" t="s">
        <v>29</v>
      </c>
      <c r="B93" s="81"/>
      <c r="C93" s="82"/>
    </row>
    <row r="94" spans="1:3" ht="25.5">
      <c r="A94" s="18" t="s">
        <v>4</v>
      </c>
      <c r="B94" s="16" t="s">
        <v>5</v>
      </c>
      <c r="C94" s="48" t="s">
        <v>11</v>
      </c>
    </row>
    <row r="95" spans="1:3" ht="15">
      <c r="A95" s="41" t="s">
        <v>50</v>
      </c>
      <c r="B95" s="17" t="s">
        <v>115</v>
      </c>
      <c r="C95" s="38">
        <v>76000</v>
      </c>
    </row>
    <row r="96" spans="1:3" ht="15">
      <c r="A96" s="41" t="s">
        <v>51</v>
      </c>
      <c r="B96" s="17" t="s">
        <v>115</v>
      </c>
      <c r="C96" s="38">
        <v>46000</v>
      </c>
    </row>
    <row r="97" spans="1:3" ht="15">
      <c r="A97" s="41" t="s">
        <v>58</v>
      </c>
      <c r="B97" s="17" t="s">
        <v>115</v>
      </c>
      <c r="C97" s="38">
        <v>100000</v>
      </c>
    </row>
    <row r="98" spans="1:3" ht="15">
      <c r="A98" s="17" t="s">
        <v>52</v>
      </c>
      <c r="B98" s="17" t="s">
        <v>115</v>
      </c>
      <c r="C98" s="38">
        <v>55000</v>
      </c>
    </row>
    <row r="99" spans="1:3" ht="15">
      <c r="A99" s="17" t="s">
        <v>60</v>
      </c>
      <c r="B99" s="17" t="s">
        <v>115</v>
      </c>
      <c r="C99" s="38">
        <v>46000</v>
      </c>
    </row>
    <row r="100" spans="1:3" ht="15">
      <c r="A100" s="17" t="s">
        <v>54</v>
      </c>
      <c r="B100" s="17" t="s">
        <v>115</v>
      </c>
      <c r="C100" s="38">
        <v>119000</v>
      </c>
    </row>
    <row r="101" spans="1:3" ht="15">
      <c r="A101" s="17" t="s">
        <v>55</v>
      </c>
      <c r="B101" s="17" t="s">
        <v>115</v>
      </c>
      <c r="C101" s="38">
        <v>87583.39</v>
      </c>
    </row>
    <row r="102" spans="1:8" ht="15.75" customHeight="1">
      <c r="A102" s="17" t="s">
        <v>59</v>
      </c>
      <c r="B102" s="17" t="s">
        <v>115</v>
      </c>
      <c r="C102" s="38">
        <v>115000</v>
      </c>
      <c r="D102" s="26"/>
      <c r="E102" s="26"/>
      <c r="F102" s="26"/>
      <c r="G102" s="26"/>
      <c r="H102" s="26"/>
    </row>
    <row r="103" spans="1:8" ht="15.75" customHeight="1">
      <c r="A103" s="17" t="s">
        <v>61</v>
      </c>
      <c r="B103" s="17" t="s">
        <v>115</v>
      </c>
      <c r="C103" s="38">
        <v>63000</v>
      </c>
      <c r="D103" s="26"/>
      <c r="E103" s="26"/>
      <c r="F103" s="26"/>
      <c r="G103" s="26"/>
      <c r="H103" s="26"/>
    </row>
    <row r="104" spans="1:8" ht="15.75" customHeight="1">
      <c r="A104" s="17" t="s">
        <v>94</v>
      </c>
      <c r="B104" s="17" t="s">
        <v>115</v>
      </c>
      <c r="C104" s="38">
        <v>42159.11</v>
      </c>
      <c r="D104" s="26"/>
      <c r="E104" s="26"/>
      <c r="F104" s="26"/>
      <c r="G104" s="26"/>
      <c r="H104" s="26"/>
    </row>
    <row r="105" spans="1:8" ht="15.75" customHeight="1">
      <c r="A105" s="53" t="s">
        <v>114</v>
      </c>
      <c r="B105" s="17" t="s">
        <v>115</v>
      </c>
      <c r="C105" s="37">
        <v>4500</v>
      </c>
      <c r="D105" s="26"/>
      <c r="E105" s="26"/>
      <c r="F105" s="26"/>
      <c r="G105" s="26"/>
      <c r="H105" s="26"/>
    </row>
    <row r="106" spans="1:8" ht="15.75" customHeight="1">
      <c r="A106" s="53" t="s">
        <v>90</v>
      </c>
      <c r="B106" s="54" t="s">
        <v>116</v>
      </c>
      <c r="C106" s="37">
        <v>25000</v>
      </c>
      <c r="D106" s="55">
        <f>SUM(C95:C106)</f>
        <v>779242.5</v>
      </c>
      <c r="E106" s="26"/>
      <c r="F106" s="26"/>
      <c r="G106" s="26"/>
      <c r="H106" s="26"/>
    </row>
    <row r="107" spans="1:8" ht="15.75" customHeight="1" thickBot="1">
      <c r="A107" s="15"/>
      <c r="B107" s="15"/>
      <c r="C107" s="52"/>
      <c r="D107" s="26"/>
      <c r="E107" s="26"/>
      <c r="F107" s="26"/>
      <c r="G107" s="26"/>
      <c r="H107" s="26"/>
    </row>
    <row r="108" spans="1:8" ht="15.75" customHeight="1" thickTop="1">
      <c r="A108" s="67" t="s">
        <v>33</v>
      </c>
      <c r="B108" s="68"/>
      <c r="C108" s="69"/>
      <c r="D108" s="26"/>
      <c r="E108" s="26"/>
      <c r="F108" s="26"/>
      <c r="G108" s="26"/>
      <c r="H108" s="26"/>
    </row>
    <row r="109" spans="1:8" ht="25.5">
      <c r="A109" s="18" t="s">
        <v>4</v>
      </c>
      <c r="B109" s="16" t="s">
        <v>5</v>
      </c>
      <c r="C109" s="48" t="s">
        <v>11</v>
      </c>
      <c r="D109" s="26"/>
      <c r="E109" s="26"/>
      <c r="F109" s="26"/>
      <c r="G109" s="26"/>
      <c r="H109" s="26"/>
    </row>
    <row r="110" spans="1:8" ht="15">
      <c r="A110" s="19" t="s">
        <v>62</v>
      </c>
      <c r="B110" s="17" t="s">
        <v>64</v>
      </c>
      <c r="C110" s="49">
        <v>46000</v>
      </c>
      <c r="D110" s="26"/>
      <c r="E110" s="26"/>
      <c r="F110" s="26"/>
      <c r="G110" s="26"/>
      <c r="H110" s="26"/>
    </row>
    <row r="111" spans="1:8" ht="15">
      <c r="A111" s="19" t="s">
        <v>63</v>
      </c>
      <c r="B111" s="17" t="s">
        <v>49</v>
      </c>
      <c r="C111" s="49">
        <v>10000</v>
      </c>
      <c r="D111" s="26"/>
      <c r="E111" s="26"/>
      <c r="F111" s="26"/>
      <c r="G111" s="26"/>
      <c r="H111" s="26"/>
    </row>
    <row r="112" spans="1:8" ht="15">
      <c r="A112" s="17" t="s">
        <v>103</v>
      </c>
      <c r="B112" s="17" t="s">
        <v>135</v>
      </c>
      <c r="C112" s="38">
        <v>15000</v>
      </c>
      <c r="D112" s="26"/>
      <c r="E112" s="26"/>
      <c r="F112" s="26"/>
      <c r="G112" s="26"/>
      <c r="H112" s="26"/>
    </row>
    <row r="113" spans="1:8" ht="15">
      <c r="A113" s="17" t="s">
        <v>110</v>
      </c>
      <c r="B113" s="17" t="s">
        <v>111</v>
      </c>
      <c r="C113" s="38">
        <v>3000</v>
      </c>
      <c r="D113" s="55">
        <f>SUM(C110:C113)</f>
        <v>74000</v>
      </c>
      <c r="E113" s="26"/>
      <c r="F113" s="26"/>
      <c r="G113" s="26"/>
      <c r="H113" s="26"/>
    </row>
    <row r="114" spans="4:8" ht="15.75" thickBot="1">
      <c r="D114" s="26"/>
      <c r="E114" s="26"/>
      <c r="F114" s="26"/>
      <c r="G114" s="26"/>
      <c r="H114" s="26"/>
    </row>
    <row r="115" spans="1:3" ht="15.75" thickTop="1">
      <c r="A115" s="67" t="s">
        <v>30</v>
      </c>
      <c r="B115" s="68"/>
      <c r="C115" s="69"/>
    </row>
    <row r="116" spans="1:3" ht="25.5">
      <c r="A116" s="18" t="s">
        <v>4</v>
      </c>
      <c r="B116" s="16" t="s">
        <v>5</v>
      </c>
      <c r="C116" s="48" t="s">
        <v>11</v>
      </c>
    </row>
    <row r="117" spans="1:3" ht="15">
      <c r="A117" s="19"/>
      <c r="B117" s="17"/>
      <c r="C117" s="49"/>
    </row>
    <row r="118" spans="1:3" ht="15">
      <c r="A118" s="19"/>
      <c r="B118" s="17"/>
      <c r="C118" s="49"/>
    </row>
    <row r="119" spans="1:3" ht="15.75" thickBot="1">
      <c r="A119" s="20" t="s">
        <v>2</v>
      </c>
      <c r="B119" s="21"/>
      <c r="C119" s="50"/>
    </row>
    <row r="120" spans="1:8" ht="16.5" thickBot="1" thickTop="1">
      <c r="A120" s="94"/>
      <c r="B120" s="94"/>
      <c r="C120" s="94"/>
      <c r="D120" s="94"/>
      <c r="E120" s="94"/>
      <c r="F120" s="94"/>
      <c r="G120" s="14"/>
      <c r="H120" s="14"/>
    </row>
    <row r="121" spans="1:8" ht="15.75" customHeight="1" thickTop="1">
      <c r="A121" s="67" t="s">
        <v>31</v>
      </c>
      <c r="B121" s="68"/>
      <c r="C121" s="69"/>
      <c r="D121" s="26"/>
      <c r="E121" s="26"/>
      <c r="F121" s="26"/>
      <c r="G121" s="26"/>
      <c r="H121" s="26"/>
    </row>
    <row r="122" spans="1:8" ht="25.5">
      <c r="A122" s="18" t="s">
        <v>4</v>
      </c>
      <c r="B122" s="16" t="s">
        <v>5</v>
      </c>
      <c r="C122" s="48" t="s">
        <v>11</v>
      </c>
      <c r="D122" s="26"/>
      <c r="E122" s="26"/>
      <c r="F122" s="26"/>
      <c r="G122" s="26"/>
      <c r="H122" s="26"/>
    </row>
    <row r="123" spans="1:8" ht="15">
      <c r="A123" s="19" t="s">
        <v>40</v>
      </c>
      <c r="B123" s="17" t="s">
        <v>41</v>
      </c>
      <c r="C123" s="49">
        <v>50000</v>
      </c>
      <c r="D123" s="55">
        <f>SUM(C123)</f>
        <v>50000</v>
      </c>
      <c r="E123" s="26"/>
      <c r="F123" s="26"/>
      <c r="G123" s="26"/>
      <c r="H123" s="26"/>
    </row>
    <row r="124" spans="1:8" ht="15">
      <c r="A124" s="19"/>
      <c r="B124" s="17"/>
      <c r="C124" s="49"/>
      <c r="D124" s="26"/>
      <c r="E124" s="26"/>
      <c r="F124" s="26"/>
      <c r="G124" s="26"/>
      <c r="H124" s="26"/>
    </row>
    <row r="125" spans="1:8" ht="15.75" thickBot="1">
      <c r="A125" s="20" t="s">
        <v>2</v>
      </c>
      <c r="B125" s="21"/>
      <c r="C125" s="50"/>
      <c r="D125" s="26"/>
      <c r="E125" s="26"/>
      <c r="F125" s="26"/>
      <c r="G125" s="26"/>
      <c r="H125" s="26"/>
    </row>
    <row r="126" spans="1:8" ht="6.75" customHeight="1" thickTop="1">
      <c r="A126" s="15"/>
      <c r="B126" s="15"/>
      <c r="C126" s="52"/>
      <c r="D126" s="26"/>
      <c r="E126" s="26"/>
      <c r="F126" s="26"/>
      <c r="G126" s="26"/>
      <c r="H126" s="26"/>
    </row>
    <row r="127" spans="1:8" ht="15" customHeight="1">
      <c r="A127" s="83" t="s">
        <v>34</v>
      </c>
      <c r="B127" s="83"/>
      <c r="C127" s="83"/>
      <c r="D127" s="83"/>
      <c r="E127" s="83"/>
      <c r="F127" s="83"/>
      <c r="G127" s="26"/>
      <c r="H127" s="26"/>
    </row>
    <row r="128" spans="1:8" ht="15">
      <c r="A128" s="83"/>
      <c r="B128" s="83"/>
      <c r="C128" s="83"/>
      <c r="D128" s="83"/>
      <c r="E128" s="83"/>
      <c r="F128" s="83"/>
      <c r="G128" s="26"/>
      <c r="H128" s="26"/>
    </row>
    <row r="129" spans="1:8" ht="15">
      <c r="A129" s="83"/>
      <c r="B129" s="83"/>
      <c r="C129" s="83"/>
      <c r="D129" s="83"/>
      <c r="E129" s="83"/>
      <c r="F129" s="83"/>
      <c r="G129" s="26"/>
      <c r="H129" s="26"/>
    </row>
    <row r="130" spans="1:8" ht="15">
      <c r="A130" s="83"/>
      <c r="B130" s="83"/>
      <c r="C130" s="83"/>
      <c r="D130" s="83"/>
      <c r="E130" s="83"/>
      <c r="F130" s="83"/>
      <c r="G130" s="26"/>
      <c r="H130" s="26"/>
    </row>
    <row r="131" spans="1:8" ht="46.5" customHeight="1">
      <c r="A131" s="83"/>
      <c r="B131" s="83"/>
      <c r="C131" s="83"/>
      <c r="D131" s="83"/>
      <c r="E131" s="83"/>
      <c r="F131" s="83"/>
      <c r="G131" s="26"/>
      <c r="H131" s="26"/>
    </row>
    <row r="132" spans="1:3" ht="15.75" thickBot="1">
      <c r="A132" s="15"/>
      <c r="B132" s="15"/>
      <c r="C132" s="52"/>
    </row>
    <row r="133" spans="1:8" ht="15.75" customHeight="1" thickTop="1">
      <c r="A133" s="67" t="s">
        <v>22</v>
      </c>
      <c r="B133" s="68"/>
      <c r="C133" s="69"/>
      <c r="D133" s="26"/>
      <c r="E133" s="26"/>
      <c r="F133" s="26"/>
      <c r="G133" s="26"/>
      <c r="H133" s="26"/>
    </row>
    <row r="134" spans="1:8" ht="25.5">
      <c r="A134" s="18" t="s">
        <v>4</v>
      </c>
      <c r="B134" s="16" t="s">
        <v>5</v>
      </c>
      <c r="C134" s="48" t="s">
        <v>11</v>
      </c>
      <c r="D134" s="26"/>
      <c r="E134" s="26"/>
      <c r="F134" s="26"/>
      <c r="G134" s="26"/>
      <c r="H134" s="26"/>
    </row>
    <row r="135" spans="1:8" ht="15">
      <c r="A135" s="19" t="s">
        <v>44</v>
      </c>
      <c r="B135" s="17" t="s">
        <v>43</v>
      </c>
      <c r="C135" s="38">
        <v>260000</v>
      </c>
      <c r="D135" s="26"/>
      <c r="E135" s="26"/>
      <c r="F135" s="26"/>
      <c r="G135" s="26"/>
      <c r="H135" s="26"/>
    </row>
    <row r="136" spans="1:8" ht="15">
      <c r="A136" s="19" t="s">
        <v>40</v>
      </c>
      <c r="B136" s="17" t="s">
        <v>88</v>
      </c>
      <c r="C136" s="38">
        <v>5000</v>
      </c>
      <c r="D136" s="26"/>
      <c r="E136" s="26"/>
      <c r="F136" s="26"/>
      <c r="G136" s="26"/>
      <c r="H136" s="26"/>
    </row>
    <row r="137" spans="1:8" ht="15">
      <c r="A137" s="19" t="s">
        <v>40</v>
      </c>
      <c r="B137" s="17" t="s">
        <v>89</v>
      </c>
      <c r="C137" s="38">
        <v>10000</v>
      </c>
      <c r="D137" s="26"/>
      <c r="E137" s="26"/>
      <c r="F137" s="26"/>
      <c r="G137" s="26"/>
      <c r="H137" s="26"/>
    </row>
    <row r="138" spans="1:8" ht="25.5">
      <c r="A138" s="19" t="s">
        <v>40</v>
      </c>
      <c r="B138" s="17" t="s">
        <v>127</v>
      </c>
      <c r="C138" s="38">
        <v>18296</v>
      </c>
      <c r="D138" s="26"/>
      <c r="E138" s="26"/>
      <c r="F138" s="26"/>
      <c r="G138" s="26"/>
      <c r="H138" s="26"/>
    </row>
    <row r="139" spans="1:8" ht="25.5">
      <c r="A139" s="19" t="s">
        <v>44</v>
      </c>
      <c r="B139" s="17" t="s">
        <v>128</v>
      </c>
      <c r="C139" s="38">
        <v>117250</v>
      </c>
      <c r="D139" s="55">
        <f>SUM(C135:C139)</f>
        <v>410546</v>
      </c>
      <c r="E139" s="26"/>
      <c r="F139" s="26"/>
      <c r="G139" s="26"/>
      <c r="H139" s="26"/>
    </row>
    <row r="140" spans="1:8" ht="4.5" customHeight="1">
      <c r="A140" s="15"/>
      <c r="B140" s="15"/>
      <c r="C140" s="52"/>
      <c r="D140" s="26"/>
      <c r="E140" s="26"/>
      <c r="F140" s="26"/>
      <c r="G140" s="26"/>
      <c r="H140" s="26"/>
    </row>
    <row r="141" spans="1:8" ht="66.75" customHeight="1">
      <c r="A141" s="83" t="s">
        <v>35</v>
      </c>
      <c r="B141" s="83"/>
      <c r="C141" s="83"/>
      <c r="D141" s="83"/>
      <c r="E141" s="26"/>
      <c r="F141" s="26"/>
      <c r="G141" s="26"/>
      <c r="H141" s="26"/>
    </row>
    <row r="142" spans="4:8" ht="15.75" thickBot="1">
      <c r="D142" s="26"/>
      <c r="E142" s="26"/>
      <c r="F142" s="26"/>
      <c r="G142" s="26"/>
      <c r="H142" s="26"/>
    </row>
    <row r="143" spans="1:8" ht="15.75" thickTop="1">
      <c r="A143" s="67" t="s">
        <v>23</v>
      </c>
      <c r="B143" s="68"/>
      <c r="C143" s="69"/>
      <c r="D143" s="26"/>
      <c r="E143" s="26"/>
      <c r="F143" s="26"/>
      <c r="G143" s="26"/>
      <c r="H143" s="26"/>
    </row>
    <row r="144" spans="1:8" ht="15.75" customHeight="1">
      <c r="A144" s="18" t="s">
        <v>4</v>
      </c>
      <c r="B144" s="16" t="s">
        <v>5</v>
      </c>
      <c r="C144" s="48" t="s">
        <v>11</v>
      </c>
      <c r="D144" s="26"/>
      <c r="E144" s="26"/>
      <c r="F144" s="26"/>
      <c r="G144" s="26"/>
      <c r="H144" s="26"/>
    </row>
    <row r="145" spans="1:8" ht="15">
      <c r="A145" s="19" t="s">
        <v>125</v>
      </c>
      <c r="B145" s="17" t="s">
        <v>126</v>
      </c>
      <c r="C145" s="49">
        <v>58000</v>
      </c>
      <c r="D145" s="26"/>
      <c r="E145" s="26"/>
      <c r="F145" s="26"/>
      <c r="G145" s="26"/>
      <c r="H145" s="26"/>
    </row>
    <row r="146" spans="1:8" ht="15">
      <c r="A146" s="19" t="s">
        <v>124</v>
      </c>
      <c r="B146" s="17" t="s">
        <v>123</v>
      </c>
      <c r="C146" s="49">
        <v>25000</v>
      </c>
      <c r="D146" s="26"/>
      <c r="E146" s="26"/>
      <c r="F146" s="26"/>
      <c r="G146" s="26"/>
      <c r="H146" s="26"/>
    </row>
    <row r="147" spans="1:8" ht="15.75" thickBot="1">
      <c r="A147" s="20" t="s">
        <v>2</v>
      </c>
      <c r="B147" s="21"/>
      <c r="C147" s="50"/>
      <c r="D147" s="26"/>
      <c r="E147" s="26"/>
      <c r="F147" s="26"/>
      <c r="G147" s="26"/>
      <c r="H147" s="26"/>
    </row>
    <row r="148" spans="1:8" ht="16.5" thickBot="1" thickTop="1">
      <c r="A148" s="15"/>
      <c r="B148" s="15"/>
      <c r="C148" s="52"/>
      <c r="D148" s="26"/>
      <c r="E148" s="26"/>
      <c r="F148" s="26"/>
      <c r="G148" s="26"/>
      <c r="H148" s="26"/>
    </row>
    <row r="149" spans="1:8" ht="15.75" thickTop="1">
      <c r="A149" s="67" t="s">
        <v>24</v>
      </c>
      <c r="B149" s="68"/>
      <c r="C149" s="69"/>
      <c r="D149" s="26"/>
      <c r="E149" s="26"/>
      <c r="F149" s="26"/>
      <c r="G149" s="26"/>
      <c r="H149" s="26"/>
    </row>
    <row r="150" spans="1:8" ht="25.5">
      <c r="A150" s="18" t="s">
        <v>4</v>
      </c>
      <c r="B150" s="16" t="s">
        <v>5</v>
      </c>
      <c r="C150" s="48" t="s">
        <v>11</v>
      </c>
      <c r="D150" s="26"/>
      <c r="E150" s="26"/>
      <c r="F150" s="26"/>
      <c r="G150" s="26"/>
      <c r="H150" s="26"/>
    </row>
    <row r="151" spans="1:8" ht="15">
      <c r="A151" s="41" t="s">
        <v>56</v>
      </c>
      <c r="B151" s="17" t="s">
        <v>57</v>
      </c>
      <c r="C151" s="38">
        <v>19000</v>
      </c>
      <c r="D151" s="26"/>
      <c r="E151" s="26"/>
      <c r="F151" s="26"/>
      <c r="G151" s="26"/>
      <c r="H151" s="26"/>
    </row>
    <row r="152" spans="1:8" ht="15">
      <c r="A152" s="41" t="s">
        <v>54</v>
      </c>
      <c r="B152" s="17" t="s">
        <v>57</v>
      </c>
      <c r="C152" s="38">
        <v>21000</v>
      </c>
      <c r="D152" s="26"/>
      <c r="E152" s="26"/>
      <c r="F152" s="26"/>
      <c r="G152" s="26"/>
      <c r="H152" s="26"/>
    </row>
    <row r="153" spans="1:8" ht="15">
      <c r="A153" s="17" t="s">
        <v>44</v>
      </c>
      <c r="B153" s="17" t="s">
        <v>107</v>
      </c>
      <c r="C153" s="38">
        <v>13000</v>
      </c>
      <c r="D153" s="26"/>
      <c r="E153" s="26"/>
      <c r="F153" s="26"/>
      <c r="G153" s="26"/>
      <c r="H153" s="26"/>
    </row>
    <row r="154" spans="1:8" ht="15">
      <c r="A154" s="17" t="s">
        <v>44</v>
      </c>
      <c r="B154" s="17" t="s">
        <v>108</v>
      </c>
      <c r="C154" s="38">
        <v>81000</v>
      </c>
      <c r="D154" s="26"/>
      <c r="E154" s="26"/>
      <c r="F154" s="26"/>
      <c r="G154" s="26"/>
      <c r="H154" s="26"/>
    </row>
    <row r="155" spans="1:8" ht="15">
      <c r="A155" s="17" t="s">
        <v>65</v>
      </c>
      <c r="B155" s="17" t="s">
        <v>109</v>
      </c>
      <c r="C155" s="38">
        <v>31300</v>
      </c>
      <c r="D155" s="55">
        <f>SUM(C151:C155)</f>
        <v>165300</v>
      </c>
      <c r="E155" s="26"/>
      <c r="F155" s="26"/>
      <c r="G155" s="26"/>
      <c r="H155" s="26"/>
    </row>
    <row r="156" spans="4:8" ht="15">
      <c r="D156" s="26"/>
      <c r="E156" s="26"/>
      <c r="F156" s="26"/>
      <c r="G156" s="26"/>
      <c r="H156" s="26"/>
    </row>
    <row r="157" spans="1:8" ht="12.75" customHeight="1">
      <c r="A157" s="70" t="s">
        <v>12</v>
      </c>
      <c r="B157" s="71"/>
      <c r="C157" s="72"/>
      <c r="D157" s="26"/>
      <c r="E157" s="26"/>
      <c r="F157" s="26"/>
      <c r="G157" s="26"/>
      <c r="H157" s="26"/>
    </row>
    <row r="158" spans="1:8" ht="15">
      <c r="A158" s="73"/>
      <c r="B158" s="74"/>
      <c r="C158" s="75"/>
      <c r="D158" s="26"/>
      <c r="E158" s="26"/>
      <c r="F158" s="26"/>
      <c r="G158" s="26"/>
      <c r="H158" s="26"/>
    </row>
    <row r="159" ht="15">
      <c r="D159" s="58">
        <f>SUM(D41:D155)</f>
        <v>3226141.89</v>
      </c>
    </row>
  </sheetData>
  <sheetProtection/>
  <mergeCells count="27">
    <mergeCell ref="A121:C121"/>
    <mergeCell ref="A1:F1"/>
    <mergeCell ref="A17:F17"/>
    <mergeCell ref="A34:F34"/>
    <mergeCell ref="A29:E29"/>
    <mergeCell ref="A127:F131"/>
    <mergeCell ref="A35:F35"/>
    <mergeCell ref="A52:C52"/>
    <mergeCell ref="A60:C60"/>
    <mergeCell ref="A75:C75"/>
    <mergeCell ref="A120:F120"/>
    <mergeCell ref="G47:H47"/>
    <mergeCell ref="A37:C37"/>
    <mergeCell ref="A44:C44"/>
    <mergeCell ref="A11:D11"/>
    <mergeCell ref="A14:D14"/>
    <mergeCell ref="A36:F36"/>
    <mergeCell ref="A149:C149"/>
    <mergeCell ref="A157:C158"/>
    <mergeCell ref="A32:D32"/>
    <mergeCell ref="A18:F18"/>
    <mergeCell ref="A143:C143"/>
    <mergeCell ref="A93:C93"/>
    <mergeCell ref="A133:C133"/>
    <mergeCell ref="A108:C108"/>
    <mergeCell ref="A115:C115"/>
    <mergeCell ref="A141:D141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  <rowBreaks count="3" manualBreakCount="3">
    <brk id="16" max="255" man="1"/>
    <brk id="33" max="255" man="1"/>
    <brk id="132" max="255" man="1"/>
  </rowBreaks>
  <ignoredErrors>
    <ignoredError sqref="D6:D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>Domagoj Marić</cp:lastModifiedBy>
  <cp:lastPrinted>2014-05-05T12:55:32Z</cp:lastPrinted>
  <dcterms:created xsi:type="dcterms:W3CDTF">2012-03-30T12:13:34Z</dcterms:created>
  <dcterms:modified xsi:type="dcterms:W3CDTF">2014-07-30T12:22:38Z</dcterms:modified>
  <cp:category/>
  <cp:version/>
  <cp:contentType/>
  <cp:contentStatus/>
</cp:coreProperties>
</file>